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ODINALV\Desktop\Удаи\"/>
    </mc:Choice>
  </mc:AlternateContent>
  <bookViews>
    <workbookView xWindow="120" yWindow="120" windowWidth="23895" windowHeight="9975" activeTab="2"/>
  </bookViews>
  <sheets>
    <sheet name="Таблица 1" sheetId="3" r:id="rId1"/>
    <sheet name="Таблица 2" sheetId="2" r:id="rId2"/>
    <sheet name="Таблица 3" sheetId="1" r:id="rId3"/>
  </sheets>
  <definedNames>
    <definedName name="_xlnm.Print_Titles" localSheetId="2">'Таблица 3'!$3:$9</definedName>
  </definedNames>
  <calcPr calcId="152511"/>
</workbook>
</file>

<file path=xl/calcChain.xml><?xml version="1.0" encoding="utf-8"?>
<calcChain xmlns="http://schemas.openxmlformats.org/spreadsheetml/2006/main">
  <c r="J43" i="1" l="1"/>
  <c r="J44" i="1"/>
  <c r="J49" i="1" s="1"/>
  <c r="J45" i="1"/>
  <c r="J46" i="1"/>
  <c r="J47" i="1"/>
  <c r="J48" i="1"/>
  <c r="I43" i="1"/>
  <c r="I44" i="1"/>
  <c r="I45" i="1"/>
  <c r="I46" i="1"/>
  <c r="I47" i="1"/>
  <c r="I48" i="1"/>
  <c r="H43" i="1"/>
  <c r="H44" i="1"/>
  <c r="H45" i="1"/>
  <c r="H46" i="1"/>
  <c r="H47" i="1"/>
  <c r="H48" i="1"/>
  <c r="H42" i="1"/>
  <c r="H49" i="1" s="1"/>
  <c r="I42" i="1"/>
  <c r="I49" i="1" s="1"/>
  <c r="J42" i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42" i="1"/>
  <c r="F42" i="1" s="1"/>
  <c r="G81" i="1"/>
  <c r="H81" i="1"/>
  <c r="I81" i="1"/>
  <c r="J81" i="1"/>
  <c r="F75" i="1"/>
  <c r="F76" i="1"/>
  <c r="F77" i="1"/>
  <c r="F78" i="1"/>
  <c r="F79" i="1"/>
  <c r="F80" i="1"/>
  <c r="F74" i="1"/>
  <c r="F81" i="1" s="1"/>
  <c r="F49" i="1" l="1"/>
  <c r="G49" i="1"/>
  <c r="H16" i="1"/>
  <c r="J16" i="1"/>
  <c r="I15" i="1"/>
  <c r="J14" i="1"/>
  <c r="J83" i="1"/>
  <c r="J84" i="1"/>
  <c r="I83" i="1"/>
  <c r="I84" i="1"/>
  <c r="H83" i="1"/>
  <c r="H84" i="1"/>
  <c r="H82" i="1"/>
  <c r="I82" i="1"/>
  <c r="I85" i="1" s="1"/>
  <c r="J82" i="1"/>
  <c r="J85" i="1" s="1"/>
  <c r="G83" i="1"/>
  <c r="G85" i="1" s="1"/>
  <c r="G84" i="1"/>
  <c r="F84" i="1" s="1"/>
  <c r="G82" i="1"/>
  <c r="F82" i="1" s="1"/>
  <c r="G101" i="1"/>
  <c r="H101" i="1"/>
  <c r="I101" i="1"/>
  <c r="J101" i="1"/>
  <c r="F99" i="1"/>
  <c r="F101" i="1" s="1"/>
  <c r="F100" i="1"/>
  <c r="F98" i="1"/>
  <c r="G65" i="1"/>
  <c r="H65" i="1"/>
  <c r="I65" i="1"/>
  <c r="J65" i="1"/>
  <c r="F59" i="1"/>
  <c r="F65" i="1" s="1"/>
  <c r="F60" i="1"/>
  <c r="F61" i="1"/>
  <c r="F62" i="1"/>
  <c r="F63" i="1"/>
  <c r="F64" i="1"/>
  <c r="F58" i="1"/>
  <c r="G57" i="1"/>
  <c r="H57" i="1"/>
  <c r="I57" i="1"/>
  <c r="J57" i="1"/>
  <c r="G41" i="1"/>
  <c r="H41" i="1"/>
  <c r="I41" i="1"/>
  <c r="J41" i="1"/>
  <c r="F41" i="1"/>
  <c r="G33" i="1"/>
  <c r="H33" i="1"/>
  <c r="I33" i="1"/>
  <c r="J33" i="1"/>
  <c r="F33" i="1"/>
  <c r="F51" i="1"/>
  <c r="F52" i="1"/>
  <c r="F53" i="1"/>
  <c r="F54" i="1"/>
  <c r="F55" i="1"/>
  <c r="F56" i="1"/>
  <c r="F50" i="1"/>
  <c r="F57" i="1" s="1"/>
  <c r="I24" i="1"/>
  <c r="I16" i="1" s="1"/>
  <c r="J23" i="1"/>
  <c r="J15" i="1" s="1"/>
  <c r="I22" i="1"/>
  <c r="I14" i="1" s="1"/>
  <c r="G22" i="1"/>
  <c r="G14" i="1" s="1"/>
  <c r="I21" i="1"/>
  <c r="H21" i="1"/>
  <c r="I20" i="1"/>
  <c r="J19" i="1"/>
  <c r="I19" i="1"/>
  <c r="J18" i="1"/>
  <c r="I18" i="1"/>
  <c r="G18" i="1"/>
  <c r="J24" i="1"/>
  <c r="H24" i="1"/>
  <c r="I23" i="1"/>
  <c r="H23" i="1"/>
  <c r="H15" i="1" s="1"/>
  <c r="G23" i="1"/>
  <c r="G15" i="1" s="1"/>
  <c r="J22" i="1"/>
  <c r="H22" i="1"/>
  <c r="H14" i="1" s="1"/>
  <c r="J21" i="1"/>
  <c r="J20" i="1"/>
  <c r="H20" i="1"/>
  <c r="G20" i="1"/>
  <c r="H19" i="1"/>
  <c r="G19" i="1"/>
  <c r="H18" i="1"/>
  <c r="F83" i="1" l="1"/>
  <c r="F85" i="1" s="1"/>
  <c r="H85" i="1"/>
  <c r="F19" i="1"/>
  <c r="G24" i="1"/>
  <c r="G21" i="1"/>
  <c r="J25" i="1"/>
  <c r="F20" i="1"/>
  <c r="F22" i="1"/>
  <c r="F21" i="1"/>
  <c r="F18" i="1"/>
  <c r="I25" i="1"/>
  <c r="H25" i="1"/>
  <c r="F23" i="1"/>
  <c r="F24" i="1" l="1"/>
  <c r="F25" i="1" s="1"/>
  <c r="G16" i="1"/>
  <c r="G25" i="1"/>
  <c r="H120" i="1" l="1"/>
  <c r="I119" i="1"/>
  <c r="G119" i="1"/>
  <c r="I120" i="1"/>
  <c r="J119" i="1"/>
  <c r="H119" i="1"/>
  <c r="J118" i="1"/>
  <c r="H118" i="1"/>
  <c r="G118" i="1"/>
  <c r="I104" i="1"/>
  <c r="I12" i="1" s="1"/>
  <c r="H104" i="1"/>
  <c r="H12" i="1" s="1"/>
  <c r="G104" i="1"/>
  <c r="I103" i="1"/>
  <c r="H103" i="1"/>
  <c r="H11" i="1" s="1"/>
  <c r="G103" i="1"/>
  <c r="G11" i="1" s="1"/>
  <c r="G102" i="1"/>
  <c r="J104" i="1"/>
  <c r="J103" i="1"/>
  <c r="J11" i="1" s="1"/>
  <c r="J102" i="1"/>
  <c r="J10" i="1" s="1"/>
  <c r="H102" i="1"/>
  <c r="H10" i="1" s="1"/>
  <c r="I11" i="1" l="1"/>
  <c r="G10" i="1"/>
  <c r="G120" i="1"/>
  <c r="G12" i="1" s="1"/>
  <c r="I118" i="1"/>
  <c r="I121" i="1" s="1"/>
  <c r="J120" i="1"/>
  <c r="J12" i="1" s="1"/>
  <c r="F119" i="1"/>
  <c r="H121" i="1"/>
  <c r="H105" i="1"/>
  <c r="H13" i="1" s="1"/>
  <c r="J105" i="1"/>
  <c r="I102" i="1"/>
  <c r="F103" i="1"/>
  <c r="F104" i="1"/>
  <c r="G105" i="1"/>
  <c r="I10" i="1" l="1"/>
  <c r="G13" i="1"/>
  <c r="F120" i="1"/>
  <c r="G121" i="1"/>
  <c r="I105" i="1"/>
  <c r="I13" i="1" s="1"/>
  <c r="F118" i="1"/>
  <c r="J121" i="1"/>
  <c r="J13" i="1" s="1"/>
  <c r="F102" i="1"/>
  <c r="F105" i="1" s="1"/>
  <c r="F121" i="1" l="1"/>
  <c r="F15" i="1"/>
  <c r="F13" i="1"/>
  <c r="F12" i="1" l="1"/>
  <c r="H17" i="1"/>
  <c r="F11" i="1"/>
  <c r="I17" i="1"/>
  <c r="F16" i="1"/>
  <c r="J17" i="1"/>
  <c r="F10" i="1" l="1"/>
  <c r="F14" i="1" l="1"/>
  <c r="F17" i="1" s="1"/>
  <c r="G17" i="1"/>
</calcChain>
</file>

<file path=xl/sharedStrings.xml><?xml version="1.0" encoding="utf-8"?>
<sst xmlns="http://schemas.openxmlformats.org/spreadsheetml/2006/main" count="344" uniqueCount="180">
  <si>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</si>
  <si>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</si>
  <si>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</si>
  <si>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</si>
  <si>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</si>
  <si>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</si>
  <si>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</si>
  <si>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</si>
  <si>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</si>
  <si>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</si>
  <si>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Отдел сельского хозяйства администрации МО ВМР ЛО</t>
  </si>
  <si>
    <t>Итого</t>
  </si>
  <si>
    <t>Таблица 1</t>
  </si>
  <si>
    <t>Показатель (индикатор) (наименование)</t>
  </si>
  <si>
    <t>Ед. изме-рения</t>
  </si>
  <si>
    <t>Значения показателей</t>
  </si>
  <si>
    <t>единиц</t>
  </si>
  <si>
    <t>Ввод в эксплуатацию фельдшерско-акушерских пунктов, амбулаторий</t>
  </si>
  <si>
    <t xml:space="preserve">Ввод в эксплуатацию плоскостных спортивных сооружений </t>
  </si>
  <si>
    <t>%</t>
  </si>
  <si>
    <t>№ п/п</t>
  </si>
  <si>
    <t>Наименование подпрограммы, основного мероприятия</t>
  </si>
  <si>
    <t>Ответственный за реализацию</t>
  </si>
  <si>
    <t>Год</t>
  </si>
  <si>
    <t>начала реализации</t>
  </si>
  <si>
    <t>окончания реализации</t>
  </si>
  <si>
    <t>Последствия нереализации</t>
  </si>
  <si>
    <t>Показатели муниципальной программы (подпрограммы, основного мероприятия)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</si>
  <si>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 на 2014 – 2017 годы и на период до 2020 года"</t>
  </si>
  <si>
    <t>Ухудшение социально-демографической ситуации в сельской местности Волосовского муниципального района. Снижение уровня и качества жизни сельского населения.</t>
  </si>
  <si>
    <t>1.1.</t>
  </si>
  <si>
    <t>1.2.</t>
  </si>
  <si>
    <t>Подпрограмма 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 на 2014 - 2020 годы»</t>
  </si>
  <si>
    <t>Основное мероприятие 1. Развитие отраслей растениеводства</t>
  </si>
  <si>
    <t>Отдел сельского хозяйства администрации МО Волосовский МР ЛО</t>
  </si>
  <si>
    <t xml:space="preserve">Основное мероприятие 2. Поддержка крестьянских (фермерских) хозяйств </t>
  </si>
  <si>
    <t>Основное мероприятие 3. Проведение конкурсов профессионального мастерства</t>
  </si>
  <si>
    <t>Отдел сельского хозяйства администрации МО                     Волосовский МР ЛО</t>
  </si>
  <si>
    <t>Отдел сельского хозяйства администрации МО                      Волосовский МР ЛО</t>
  </si>
  <si>
    <t>Сокращение объемов производства крестьянскими (фермерскими) хозяйствами</t>
  </si>
  <si>
    <t>Сокращение объемов производства картофеля в Волосовском районе</t>
  </si>
  <si>
    <t>Основное мероприятие 2.1. Развитие отраслей растениеводства</t>
  </si>
  <si>
    <t xml:space="preserve">Основное мероприятие 2.2. Поддержка крестьянских (фермерских) хозяйств </t>
  </si>
  <si>
    <t>Основное мероприятие 2.3. Проведение конкурсов профессионального мастерства</t>
  </si>
  <si>
    <t>Отсутствие возможности обмена опытом, продвижения значимых достижений и знаний в сельском хозяйстве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</si>
  <si>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</si>
  <si>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</si>
  <si>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</si>
  <si>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</si>
  <si>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</si>
  <si>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</si>
  <si>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</si>
  <si>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кол-во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</si>
  <si>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</si>
  <si>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</si>
  <si>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</si>
  <si>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Подпрограмма 3. "Развитие малого, среднего предпринимательства и потребительского рынка Волосовского муниципального района Ленинградской области"</t>
  </si>
  <si>
    <t>2.1.</t>
  </si>
  <si>
    <t>2.2.</t>
  </si>
  <si>
    <t>2.3.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</si>
  <si>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</si>
  <si>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</si>
  <si>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Основное мероприятие 3. Содействие в продвижении продукции (работ, услуг) субъектов малого и среднего предпринимательства на товарные рынки</t>
  </si>
  <si>
    <t xml:space="preserve">Основное мероприятие 3.1. Имущественная поддержка субъектов малого и среднего бизнеса </t>
  </si>
  <si>
    <t>Основное мероприятие 3.2. Информационная, консультационная поддержка субъектов малого и среднего предпринимательства</t>
  </si>
  <si>
    <t>Основное мероприятие 3.3. Содействие в продвижении продукции (работ, услуг) субъектов малого и среднего предпринимательства на товарные рынки</t>
  </si>
  <si>
    <t>Отдел экономического развития и потребительского рынка АМО ВМР ЛО</t>
  </si>
  <si>
    <t>Отдел экономического развития и потребительского рынка администрации МО ВМР ЛО                                                   Комитет по управлению муниципальным имуществом                     АМО ВМР ЛО</t>
  </si>
  <si>
    <t>Отдел экономического развития и потребительского рынка администрации МО ВМР ЛО     Организации инфраструктуры поддержки предпринимательства Волосовского района</t>
  </si>
  <si>
    <t xml:space="preserve">Отдел экономического развития и потребительского рынка администрации МО ВМР ЛО </t>
  </si>
  <si>
    <t>3.1.</t>
  </si>
  <si>
    <t>3.2.</t>
  </si>
  <si>
    <t>3.3.</t>
  </si>
  <si>
    <t>В соответствии с законодательством</t>
  </si>
  <si>
    <t>Отсутствие возможности доступными средствами и своевременно получать необходимую информацию для ведения предпринимательской деятельности</t>
  </si>
  <si>
    <t>Снижение темпов развития сферы общественного питания и парикмахерского искусства, снижение качества предоставления услуг для населения, отсутвие поддержки предпринимательских инициатив.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</si>
  <si>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</si>
  <si>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</si>
  <si>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</si>
  <si>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</si>
  <si>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</si>
  <si>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</si>
  <si>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</si>
  <si>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Проведение мониторинга деятельности малого и среднего предпринимательства Волосовского муниципального района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</si>
  <si>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</si>
  <si>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</si>
  <si>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-</t>
  </si>
  <si>
    <t xml:space="preserve">Наименование муниципальной программы, основного мероприятия </t>
  </si>
  <si>
    <t>Муниципальная программа "Устойчивое развитие Волосовского муниципального района Ленинградской области"</t>
  </si>
  <si>
    <t>Подпрограмма №2.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 на 2014 - 2020 годы»</t>
  </si>
  <si>
    <t>Подпрограмма №3. "Развитие малого, среднего предпринимательства и потребительского рынка Волосовского муниципального района Ленинградской области"</t>
  </si>
  <si>
    <t>Начало реализа-ции</t>
  </si>
  <si>
    <t>Конец реализа-ции</t>
  </si>
  <si>
    <t>Таблица 3</t>
  </si>
  <si>
    <t>Подпрограмма 4. "Охрана окружающей среды в Волосовском муниципальном районе Ленинградской области на 2014 - 2016 годы"</t>
  </si>
  <si>
    <t xml:space="preserve">Основное мероприятие 4.1. Улучшение организации сбора, вывоза и переработки (утилизации отходов) </t>
  </si>
  <si>
    <t>Сектор природопользования, экологического контроля и санитарной безопасности                                      АМО ВМР ЛО                            Администрации сельских  поселений                Организации по сбору, вывозу и размещению твердых бытовых отходов (ТБО)</t>
  </si>
  <si>
    <t>Основное мероприятие 4.2. Улучшение экологической обстановки на территории района</t>
  </si>
  <si>
    <t>Сектор муниципального хозяйства АМО ВМР ЛО Сектор природопользования, экологического контроля и санитарной безопасности АМО ВМР ЛО</t>
  </si>
  <si>
    <t>Основное мероприятие 4.3. Экологическое воспитания, образование и просвещение  населения</t>
  </si>
  <si>
    <t>Сектор природопользования, экологического контроля и санитарной безопасности                         АМО ВМР ЛО                                      Комитет образования и учреждения образования  района          Администрации сельских  поселений и общественные организации</t>
  </si>
  <si>
    <t>Распространение экологически вредной деятельности по несанкционированному размещению отходов производства и потребления</t>
  </si>
  <si>
    <t>Ухудшение уровня благоустройства и санитарного состояния на территории Волосовского муниципального района</t>
  </si>
  <si>
    <t xml:space="preserve">Снижение уровеня экологической культуры населения Волосовского муниципального района. Сокращение количество школьников и подростков, вовлеченных в сферу экологического воспитания
</t>
  </si>
  <si>
    <t>Разработка генеральной схемы очистки территории</t>
  </si>
  <si>
    <t>комплект</t>
  </si>
  <si>
    <t>Разработка проектов нормативов образования отходов и лимитов на их размещение для администраций  поселений и бюджетных учреждений</t>
  </si>
  <si>
    <t>Количество утилизированных люминесцентных ламп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</si>
  <si>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</si>
  <si>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</si>
  <si>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</si>
  <si>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Подпрограмма 4. «Охрана окружающей среды в Волосовском муниципальном районе Ленинградской области на 2014 – 2016 годы»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</si>
  <si>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</si>
  <si>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</si>
  <si>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 xml:space="preserve"> -</t>
  </si>
  <si>
    <t>кол-во проектов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</si>
  <si>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</si>
  <si>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</si>
  <si>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</si>
  <si>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</si>
  <si>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</si>
  <si>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</si>
  <si>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Подпрограмма 5. "Развитие автомобильных дорог Волосовского муниципального района Ленинградской области на 2014-2016 годы"</t>
  </si>
  <si>
    <t>4.1.</t>
  </si>
  <si>
    <t>4.2.</t>
  </si>
  <si>
    <t>4.3.</t>
  </si>
  <si>
    <t>5.1.</t>
  </si>
  <si>
    <t>5.2.</t>
  </si>
  <si>
    <t>5.3.</t>
  </si>
  <si>
    <t xml:space="preserve">Основное мероприятие 5.1. Строительство дорог муниципального значения </t>
  </si>
  <si>
    <t>Сектор муниципального хозяйства администрации МО Волосовский муниципальный район</t>
  </si>
  <si>
    <t>Основное мероприятие 5.2.  Ремонт автомобильных дорог муниципального значения</t>
  </si>
  <si>
    <t>Основное мероприятие 5.3. Содержание автомобильных дорог муниципального значения</t>
  </si>
  <si>
    <t>Отсутствие строительства автомобильных дорог муниципального значения. Сохранение числа сельских населенных  пунктов,  не имеющих устойчивой связи с региональными автомобильными дорогами.</t>
  </si>
  <si>
    <t>Сокращение числа дорог, в отношении которых проводился текущий и капитальный ремонт. Сокращение числа муниципальных автомобильных дорог, отвечающих нормативным требованиям.</t>
  </si>
  <si>
    <t xml:space="preserve">Не проведение мероприятий по зимнему и летнему содержанию  муниципальных автомобильных дорог. </t>
  </si>
  <si>
    <t>Сектор природопользования, экологического контроля и санитарной безопасности АМО ВМР ЛО</t>
  </si>
  <si>
    <t>Итого:</t>
  </si>
  <si>
    <t>Основное мероприятие 1. Улучшение организации сбора, вывоза и переработки (утилизации отходов).</t>
  </si>
  <si>
    <t>Основное мероприятие 2. Улучшение экологической обстановки на территории района</t>
  </si>
  <si>
    <t>Основное мероприятие 3. Экологическое воспитания, образование и просвещение  населения</t>
  </si>
  <si>
    <t>Подпрограмма №4 «Охрана окружающей среды в Волосовском муниципальном районе Ленинградской области на 2014 – 2016 годы»</t>
  </si>
  <si>
    <t>Основное мероприятие 1. Строительство дорог муниципального значения</t>
  </si>
  <si>
    <t>Основное мероприятие 2. Ремонт автомобильных дорог муниципального значения</t>
  </si>
  <si>
    <t>Основное мероприятие 3. Содержание автомобильных дорог муниципального значения</t>
  </si>
  <si>
    <t>Подпрограмма №5 "Развитие автомобильных дорог Волосовского муниципального района Ленинградской области "</t>
  </si>
  <si>
    <t>Основное мероприятие 1.1.  Развитие сети фельдшерско-акушерских пунктов и офисов врачей общей практики в сельской местности</t>
  </si>
  <si>
    <t xml:space="preserve">Отдел архитектуры и капитального строительства администрации МО ВМР ЛО  </t>
  </si>
  <si>
    <t>Основное мероприятие 1.2. Развитие сети плоскостных сооружений в сельской местности</t>
  </si>
  <si>
    <t>Ухудшение физического здоровья населения. Неудовлетворение потребности населения сельской местности в современных спортивных сооружениях</t>
  </si>
  <si>
    <t>Основное мероприятие 3.4. Обеспечение деятельности информационно-консультационного центра для потребителей при администрации МО Волосовский муниципальный район Ленинградской области</t>
  </si>
  <si>
    <t xml:space="preserve">Сектор по защите прав потребителей администрации МО ВМР ЛО </t>
  </si>
  <si>
    <t xml:space="preserve">Незащищенность прав потребителей, отсутствие баланса интересов потребителей и добросовестных предпринимателей на территории Волосовского района Ленинградской области </t>
  </si>
  <si>
    <t>Производство  рыбы  в открытых бассейнах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</si>
  <si>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</si>
  <si>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</si>
  <si>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</si>
  <si>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Отдел архитектуры и капитального строительства администрации МО ВМР ЛО</t>
  </si>
  <si>
    <t>Основное мероприятие 1. Развитие сети фельдшерско-акушерских пунктов и офисов врачей общей практики в сельской местности</t>
  </si>
  <si>
    <t>Основное мероприятие 2. Развитие сети плоскостных сооружений в сельской местности</t>
  </si>
  <si>
    <t>Подпрограмма №1 "Устойчивое развитие сельских территорий муниципального образования Волосовский муниципальный район Ленинградской области на 2014 – 2017 годы и на период до 2020 года"</t>
  </si>
  <si>
    <t>Основное мероприятие 4. Обеспечение деятельности информационно-консультационного центра для потребителей при администрации МО Волосовский муниципальный район Ленинградской области</t>
  </si>
  <si>
    <t>Сектор по защите прав потребителей администрации МО ВМР ЛО</t>
  </si>
  <si>
    <t>Основное мероприятие 4. Осуществление отдельных государственных полномочий Ленинградской области по поддержке сельскохозяйственного производства</t>
  </si>
  <si>
    <t>Основное мероприятие 2.4. Осуществление отдельных государственных полномочий Ленинградской области по поддержке сельскохозяйственного производства</t>
  </si>
  <si>
    <t>Сокращение объема производства продукции животноводства в К(Ф)Х и ЛПК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</si>
  <si>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</si>
  <si>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3,5,8,9</t>
  </si>
  <si>
    <t>4,6,10</t>
  </si>
  <si>
    <t>12,13,14</t>
  </si>
  <si>
    <t>15,16,17,18,21</t>
  </si>
  <si>
    <t>22,23,24</t>
  </si>
  <si>
    <t>19, 20</t>
  </si>
  <si>
    <t>25,26,27,28</t>
  </si>
  <si>
    <t>30,31,34</t>
  </si>
  <si>
    <t>2.4.</t>
  </si>
  <si>
    <t>3.4.</t>
  </si>
  <si>
    <r>
      <t xml:space="preserve">Перечень подпрограмм и основных мероприятий муниципальной программы                                                                                                                                         "Устойчивое развитие Волосовского муниципального района Ленинградской области"                                                                                                  </t>
    </r>
    <r>
      <rPr>
        <sz val="10"/>
        <rFont val="Times New Roman"/>
        <family val="1"/>
        <charset val="204"/>
      </rPr>
      <t>(в ред. постановления администрации МО Волосовский муниципальный район Ленинградской области от 16.06.2014г. № 1581)</t>
    </r>
  </si>
  <si>
    <r>
      <t xml:space="preserve">План реализации  муниципальной программы "Устойчивое развитие Волосовского муниципального района                                  Ленинградской области"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(в ред. постановления администрации МО Волосовский муниципальный район Ленинградской области от 16.06.2014г. № 1581)</t>
    </r>
  </si>
  <si>
    <r>
      <t xml:space="preserve">Сведения о показателях (индикаторах) муниципальной программы "Устойчивое развитие Волосовского муниципального района Ленинградской области"и их значениях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(в ред. постановления администрации МО Волосовский муниципальный район Ленинградской области от 16.06.2014г. № 1581)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</si>
</sst>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4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Excel Built-in Normal" xfId="3"/>
    <cellStyle name="Обычный" xfId="0" builtinId="0"/>
    <cellStyle name="Обычный 19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M7" sqref="M7"/>
    </sheetView>
  </sheetViews>
  <sheetFormatPr defaultRowHeight="12.75" x14ac:dyDescent="0.25"/>
  <cols>
    <col min="1" max="1" width="4.28515625" style="11" customWidth="1"/>
    <col min="2" max="2" width="30.5703125" style="11" customWidth="1"/>
    <col min="3" max="3" width="31.28515625" style="11" customWidth="1"/>
    <col min="4" max="4" width="10.85546875" style="11" customWidth="1"/>
    <col min="5" max="5" width="10.28515625" style="11" customWidth="1"/>
    <col min="6" max="6" width="29.7109375" style="11" customWidth="1"/>
    <col min="7" max="7" width="21.28515625" style="11" customWidth="1"/>
    <col min="8" max="16384" width="9.140625" style="11"/>
  </cols>
  <sheetData>
    <row r="1" spans="1:7" x14ac:dyDescent="0.25">
      <c r="A1" s="46" t="s">
        <v>12</v>
      </c>
      <c r="B1" s="46"/>
      <c r="C1" s="46"/>
      <c r="D1" s="46"/>
      <c r="E1" s="46"/>
      <c r="F1" s="46"/>
      <c r="G1" s="46"/>
    </row>
    <row r="2" spans="1:7" ht="42" customHeight="1" x14ac:dyDescent="0.25">
      <c r="A2" s="45" t="s">
        <v>177</v>
      </c>
      <c r="B2" s="45"/>
      <c r="C2" s="45"/>
      <c r="D2" s="45"/>
      <c r="E2" s="45"/>
      <c r="F2" s="45"/>
      <c r="G2" s="45"/>
    </row>
    <row r="3" spans="1:7" ht="18.75" customHeight="1" x14ac:dyDescent="0.25">
      <c r="A3" s="44" t="s">
        <v>20</v>
      </c>
      <c r="B3" s="44" t="s">
        <v>21</v>
      </c>
      <c r="C3" s="44" t="s">
        <v>22</v>
      </c>
      <c r="D3" s="44" t="s">
        <v>23</v>
      </c>
      <c r="E3" s="44"/>
      <c r="F3" s="44" t="s">
        <v>26</v>
      </c>
      <c r="G3" s="44" t="s">
        <v>27</v>
      </c>
    </row>
    <row r="4" spans="1:7" ht="48.75" customHeight="1" x14ac:dyDescent="0.25">
      <c r="A4" s="44"/>
      <c r="B4" s="44"/>
      <c r="C4" s="44"/>
      <c r="D4" s="13" t="s">
        <v>24</v>
      </c>
      <c r="E4" s="13" t="s">
        <v>25</v>
      </c>
      <c r="F4" s="44"/>
      <c r="G4" s="44"/>
    </row>
    <row r="5" spans="1:7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7.75" customHeight="1" x14ac:dyDescent="0.25">
      <c r="A6" s="44" t="s">
        <v>28</v>
      </c>
      <c r="B6" s="44"/>
      <c r="C6" s="44"/>
      <c r="D6" s="44"/>
      <c r="E6" s="44"/>
      <c r="F6" s="44"/>
      <c r="G6" s="44"/>
    </row>
    <row r="7" spans="1:7" ht="76.5" x14ac:dyDescent="0.25">
      <c r="A7" s="12" t="s">
        <v>30</v>
      </c>
      <c r="B7" s="12" t="s">
        <v>146</v>
      </c>
      <c r="C7" s="12" t="s">
        <v>147</v>
      </c>
      <c r="D7" s="12">
        <v>2014</v>
      </c>
      <c r="E7" s="12">
        <v>2020</v>
      </c>
      <c r="F7" s="35" t="s">
        <v>29</v>
      </c>
      <c r="G7" s="31">
        <v>1</v>
      </c>
    </row>
    <row r="8" spans="1:7" ht="63.75" x14ac:dyDescent="0.25">
      <c r="A8" s="12" t="s">
        <v>31</v>
      </c>
      <c r="B8" s="12" t="s">
        <v>148</v>
      </c>
      <c r="C8" s="12" t="s">
        <v>147</v>
      </c>
      <c r="D8" s="12">
        <v>2014</v>
      </c>
      <c r="E8" s="12">
        <v>2020</v>
      </c>
      <c r="F8" s="42" t="s">
        <v>149</v>
      </c>
      <c r="G8" s="31">
        <v>2</v>
      </c>
    </row>
    <row r="9" spans="1:7" ht="30" customHeight="1" x14ac:dyDescent="0.25">
      <c r="A9" s="44" t="s">
        <v>32</v>
      </c>
      <c r="B9" s="44"/>
      <c r="C9" s="44"/>
      <c r="D9" s="44"/>
      <c r="E9" s="44"/>
      <c r="F9" s="44"/>
      <c r="G9" s="44"/>
    </row>
    <row r="10" spans="1:7" ht="38.25" x14ac:dyDescent="0.25">
      <c r="A10" s="12" t="s">
        <v>57</v>
      </c>
      <c r="B10" s="12" t="s">
        <v>41</v>
      </c>
      <c r="C10" s="1" t="s">
        <v>37</v>
      </c>
      <c r="D10" s="12">
        <v>2014</v>
      </c>
      <c r="E10" s="12">
        <v>2020</v>
      </c>
      <c r="F10" s="12" t="s">
        <v>40</v>
      </c>
      <c r="G10" s="31" t="s">
        <v>167</v>
      </c>
    </row>
    <row r="11" spans="1:7" ht="38.25" x14ac:dyDescent="0.25">
      <c r="A11" s="12" t="s">
        <v>58</v>
      </c>
      <c r="B11" s="12" t="s">
        <v>42</v>
      </c>
      <c r="C11" s="1" t="s">
        <v>38</v>
      </c>
      <c r="D11" s="12">
        <v>2014</v>
      </c>
      <c r="E11" s="12">
        <v>2020</v>
      </c>
      <c r="F11" s="12" t="s">
        <v>39</v>
      </c>
      <c r="G11" s="31" t="s">
        <v>168</v>
      </c>
    </row>
    <row r="12" spans="1:7" ht="51" x14ac:dyDescent="0.25">
      <c r="A12" s="12" t="s">
        <v>59</v>
      </c>
      <c r="B12" s="12" t="s">
        <v>43</v>
      </c>
      <c r="C12" s="1" t="s">
        <v>38</v>
      </c>
      <c r="D12" s="12">
        <v>2014</v>
      </c>
      <c r="E12" s="12">
        <v>2020</v>
      </c>
      <c r="F12" s="12" t="s">
        <v>44</v>
      </c>
      <c r="G12" s="31">
        <v>7</v>
      </c>
    </row>
    <row r="13" spans="1:7" ht="76.5" x14ac:dyDescent="0.25">
      <c r="A13" s="12" t="s">
        <v>175</v>
      </c>
      <c r="B13" s="12" t="s">
        <v>164</v>
      </c>
      <c r="C13" s="41" t="s">
        <v>38</v>
      </c>
      <c r="D13" s="12">
        <v>2014</v>
      </c>
      <c r="E13" s="12">
        <v>2020</v>
      </c>
      <c r="F13" s="12" t="s">
        <v>165</v>
      </c>
      <c r="G13" s="31">
        <v>11</v>
      </c>
    </row>
    <row r="14" spans="1:7" ht="19.5" customHeight="1" x14ac:dyDescent="0.25">
      <c r="A14" s="44" t="s">
        <v>56</v>
      </c>
      <c r="B14" s="44"/>
      <c r="C14" s="44"/>
      <c r="D14" s="44"/>
      <c r="E14" s="44"/>
      <c r="F14" s="44"/>
      <c r="G14" s="44"/>
    </row>
    <row r="15" spans="1:7" ht="76.5" x14ac:dyDescent="0.25">
      <c r="A15" s="12" t="s">
        <v>70</v>
      </c>
      <c r="B15" s="12" t="s">
        <v>63</v>
      </c>
      <c r="C15" s="1" t="s">
        <v>67</v>
      </c>
      <c r="D15" s="12">
        <v>2014</v>
      </c>
      <c r="E15" s="12">
        <v>2016</v>
      </c>
      <c r="F15" s="12" t="s">
        <v>73</v>
      </c>
      <c r="G15" s="31" t="s">
        <v>169</v>
      </c>
    </row>
    <row r="16" spans="1:7" ht="76.5" x14ac:dyDescent="0.25">
      <c r="A16" s="12" t="s">
        <v>71</v>
      </c>
      <c r="B16" s="12" t="s">
        <v>64</v>
      </c>
      <c r="C16" s="12" t="s">
        <v>68</v>
      </c>
      <c r="D16" s="12">
        <v>2014</v>
      </c>
      <c r="E16" s="12">
        <v>2016</v>
      </c>
      <c r="F16" s="12" t="s">
        <v>74</v>
      </c>
      <c r="G16" s="31" t="s">
        <v>170</v>
      </c>
    </row>
    <row r="17" spans="1:7" ht="89.25" x14ac:dyDescent="0.25">
      <c r="A17" s="12" t="s">
        <v>72</v>
      </c>
      <c r="B17" s="12" t="s">
        <v>65</v>
      </c>
      <c r="C17" s="12" t="s">
        <v>69</v>
      </c>
      <c r="D17" s="12">
        <v>2014</v>
      </c>
      <c r="E17" s="12">
        <v>2016</v>
      </c>
      <c r="F17" s="12" t="s">
        <v>75</v>
      </c>
      <c r="G17" s="31" t="s">
        <v>172</v>
      </c>
    </row>
    <row r="18" spans="1:7" ht="89.25" x14ac:dyDescent="0.25">
      <c r="A18" s="12" t="s">
        <v>176</v>
      </c>
      <c r="B18" s="12" t="s">
        <v>150</v>
      </c>
      <c r="C18" s="12" t="s">
        <v>151</v>
      </c>
      <c r="D18" s="12">
        <v>2014</v>
      </c>
      <c r="E18" s="12">
        <v>2016</v>
      </c>
      <c r="F18" s="12" t="s">
        <v>152</v>
      </c>
      <c r="G18" s="31" t="s">
        <v>171</v>
      </c>
    </row>
    <row r="19" spans="1:7" x14ac:dyDescent="0.25">
      <c r="A19" s="44" t="s">
        <v>94</v>
      </c>
      <c r="B19" s="44"/>
      <c r="C19" s="44"/>
      <c r="D19" s="44"/>
      <c r="E19" s="44"/>
      <c r="F19" s="44"/>
      <c r="G19" s="44"/>
    </row>
    <row r="20" spans="1:7" ht="107.25" customHeight="1" x14ac:dyDescent="0.25">
      <c r="A20" s="12" t="s">
        <v>123</v>
      </c>
      <c r="B20" s="12" t="s">
        <v>95</v>
      </c>
      <c r="C20" s="24" t="s">
        <v>96</v>
      </c>
      <c r="D20" s="12">
        <v>2014</v>
      </c>
      <c r="E20" s="12">
        <v>2016</v>
      </c>
      <c r="F20" s="31" t="s">
        <v>101</v>
      </c>
      <c r="G20" s="31" t="s">
        <v>173</v>
      </c>
    </row>
    <row r="21" spans="1:7" ht="66.75" customHeight="1" x14ac:dyDescent="0.25">
      <c r="A21" s="12" t="s">
        <v>124</v>
      </c>
      <c r="B21" s="12" t="s">
        <v>97</v>
      </c>
      <c r="C21" s="12" t="s">
        <v>98</v>
      </c>
      <c r="D21" s="12">
        <v>2014</v>
      </c>
      <c r="E21" s="12">
        <v>2016</v>
      </c>
      <c r="F21" s="31" t="s">
        <v>102</v>
      </c>
      <c r="G21" s="31">
        <v>28</v>
      </c>
    </row>
    <row r="22" spans="1:7" ht="102" x14ac:dyDescent="0.25">
      <c r="A22" s="12" t="s">
        <v>125</v>
      </c>
      <c r="B22" s="12" t="s">
        <v>99</v>
      </c>
      <c r="C22" s="12" t="s">
        <v>100</v>
      </c>
      <c r="D22" s="12">
        <v>2014</v>
      </c>
      <c r="E22" s="12">
        <v>2016</v>
      </c>
      <c r="F22" s="31" t="s">
        <v>103</v>
      </c>
      <c r="G22" s="31">
        <v>29</v>
      </c>
    </row>
    <row r="23" spans="1:7" x14ac:dyDescent="0.25">
      <c r="A23" s="44" t="s">
        <v>122</v>
      </c>
      <c r="B23" s="44"/>
      <c r="C23" s="44"/>
      <c r="D23" s="44"/>
      <c r="E23" s="44"/>
      <c r="F23" s="44"/>
      <c r="G23" s="44"/>
    </row>
    <row r="24" spans="1:7" ht="92.25" customHeight="1" x14ac:dyDescent="0.25">
      <c r="A24" s="12" t="s">
        <v>126</v>
      </c>
      <c r="B24" s="12" t="s">
        <v>129</v>
      </c>
      <c r="C24" s="27" t="s">
        <v>130</v>
      </c>
      <c r="D24" s="12">
        <v>2014</v>
      </c>
      <c r="E24" s="12">
        <v>2016</v>
      </c>
      <c r="F24" s="31" t="s">
        <v>133</v>
      </c>
      <c r="G24" s="31">
        <v>32.33</v>
      </c>
    </row>
    <row r="25" spans="1:7" ht="76.5" customHeight="1" x14ac:dyDescent="0.25">
      <c r="A25" s="12" t="s">
        <v>127</v>
      </c>
      <c r="B25" s="12" t="s">
        <v>131</v>
      </c>
      <c r="C25" s="27" t="s">
        <v>130</v>
      </c>
      <c r="D25" s="12">
        <v>2014</v>
      </c>
      <c r="E25" s="12">
        <v>2016</v>
      </c>
      <c r="F25" s="31" t="s">
        <v>134</v>
      </c>
      <c r="G25" s="31" t="s">
        <v>174</v>
      </c>
    </row>
    <row r="26" spans="1:7" ht="52.5" customHeight="1" x14ac:dyDescent="0.25">
      <c r="A26" s="12" t="s">
        <v>128</v>
      </c>
      <c r="B26" s="12" t="s">
        <v>132</v>
      </c>
      <c r="C26" s="27" t="s">
        <v>130</v>
      </c>
      <c r="D26" s="12">
        <v>2014</v>
      </c>
      <c r="E26" s="12">
        <v>2016</v>
      </c>
      <c r="F26" s="31" t="s">
        <v>135</v>
      </c>
      <c r="G26" s="31">
        <v>35</v>
      </c>
    </row>
  </sheetData>
  <mergeCells count="13">
    <mergeCell ref="A23:G23"/>
    <mergeCell ref="A19:G19"/>
    <mergeCell ref="A6:G6"/>
    <mergeCell ref="A2:G2"/>
    <mergeCell ref="A1:G1"/>
    <mergeCell ref="A9:G9"/>
    <mergeCell ref="A14:G14"/>
    <mergeCell ref="D3:E3"/>
    <mergeCell ref="A3:A4"/>
    <mergeCell ref="B3:B4"/>
    <mergeCell ref="C3:C4"/>
    <mergeCell ref="F3:F4"/>
    <mergeCell ref="G3:G4"/>
  </mergeCells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K7" sqref="K7"/>
    </sheetView>
  </sheetViews>
  <sheetFormatPr defaultRowHeight="15" x14ac:dyDescent="0.25"/>
  <cols>
    <col min="1" max="1" width="4.5703125" customWidth="1"/>
    <col min="2" max="2" width="52.5703125" customWidth="1"/>
    <col min="4" max="4" width="8" customWidth="1"/>
    <col min="5" max="5" width="7.5703125" customWidth="1"/>
    <col min="6" max="6" width="8.42578125" customWidth="1"/>
    <col min="7" max="7" width="8.140625" customWidth="1"/>
    <col min="8" max="8" width="7.85546875" customWidth="1"/>
    <col min="9" max="9" width="7.7109375" customWidth="1"/>
    <col min="10" max="10" width="8.28515625" customWidth="1"/>
    <col min="11" max="11" width="8" customWidth="1"/>
    <col min="12" max="12" width="8.140625" customWidth="1"/>
  </cols>
  <sheetData>
    <row r="1" spans="1:15" ht="15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45" customHeight="1" x14ac:dyDescent="0.25">
      <c r="A2" s="57" t="s">
        <v>179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5" x14ac:dyDescent="0.25">
      <c r="A3" s="59" t="s">
        <v>20</v>
      </c>
      <c r="B3" s="58" t="s">
        <v>13</v>
      </c>
      <c r="C3" s="58" t="s">
        <v>14</v>
      </c>
      <c r="D3" s="49" t="s">
        <v>15</v>
      </c>
      <c r="E3" s="50"/>
      <c r="F3" s="50"/>
      <c r="G3" s="50"/>
      <c r="H3" s="50"/>
      <c r="I3" s="50"/>
      <c r="J3" s="50"/>
      <c r="K3" s="50"/>
      <c r="L3" s="51"/>
    </row>
    <row r="4" spans="1:15" x14ac:dyDescent="0.25">
      <c r="A4" s="60"/>
      <c r="B4" s="58"/>
      <c r="C4" s="58"/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</row>
    <row r="5" spans="1:1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5" ht="29.25" customHeight="1" x14ac:dyDescent="0.25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5" ht="25.5" x14ac:dyDescent="0.25">
      <c r="A7" s="3">
        <v>1</v>
      </c>
      <c r="B7" s="10" t="s">
        <v>17</v>
      </c>
      <c r="C7" s="3" t="s">
        <v>16</v>
      </c>
      <c r="D7" s="3">
        <v>1</v>
      </c>
      <c r="E7" s="3">
        <v>1</v>
      </c>
      <c r="F7" s="3">
        <v>2</v>
      </c>
      <c r="G7" s="3">
        <v>0</v>
      </c>
      <c r="H7" s="3">
        <v>0</v>
      </c>
      <c r="I7" s="9">
        <v>2</v>
      </c>
      <c r="J7" s="9">
        <v>2</v>
      </c>
      <c r="K7" s="9">
        <v>0</v>
      </c>
      <c r="L7" s="9">
        <v>0</v>
      </c>
    </row>
    <row r="8" spans="1:15" x14ac:dyDescent="0.25">
      <c r="A8" s="3">
        <v>2</v>
      </c>
      <c r="B8" s="10" t="s">
        <v>18</v>
      </c>
      <c r="C8" s="3" t="s">
        <v>16</v>
      </c>
      <c r="D8" s="3">
        <v>0</v>
      </c>
      <c r="E8" s="3">
        <v>1</v>
      </c>
      <c r="F8" s="3">
        <v>0</v>
      </c>
      <c r="G8" s="3">
        <v>2</v>
      </c>
      <c r="H8" s="3">
        <v>1</v>
      </c>
      <c r="I8" s="9">
        <v>1</v>
      </c>
      <c r="J8" s="9">
        <v>0</v>
      </c>
      <c r="K8" s="9">
        <v>0</v>
      </c>
      <c r="L8" s="9">
        <v>0</v>
      </c>
    </row>
    <row r="9" spans="1:15" ht="33" customHeight="1" x14ac:dyDescent="0.25">
      <c r="A9" s="48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5" x14ac:dyDescent="0.25">
      <c r="A10" s="3">
        <v>3</v>
      </c>
      <c r="B10" s="15" t="s">
        <v>45</v>
      </c>
      <c r="C10" s="14" t="s">
        <v>46</v>
      </c>
      <c r="D10" s="27">
        <v>18800</v>
      </c>
      <c r="E10" s="27">
        <v>12600</v>
      </c>
      <c r="F10" s="27">
        <v>11500</v>
      </c>
      <c r="G10" s="27">
        <v>13000</v>
      </c>
      <c r="H10" s="27">
        <v>13100</v>
      </c>
      <c r="I10" s="27">
        <v>13200</v>
      </c>
      <c r="J10" s="27">
        <v>13300</v>
      </c>
      <c r="K10" s="27">
        <v>13500</v>
      </c>
      <c r="L10" s="27">
        <v>13700</v>
      </c>
    </row>
    <row r="11" spans="1:15" ht="20.25" customHeight="1" x14ac:dyDescent="0.25">
      <c r="A11" s="3">
        <v>4</v>
      </c>
      <c r="B11" s="26" t="s">
        <v>47</v>
      </c>
      <c r="C11" s="27" t="s">
        <v>46</v>
      </c>
      <c r="D11" s="27">
        <v>7090</v>
      </c>
      <c r="E11" s="27">
        <v>4363</v>
      </c>
      <c r="F11" s="27">
        <v>4570</v>
      </c>
      <c r="G11" s="27">
        <v>4580</v>
      </c>
      <c r="H11" s="27">
        <v>4590</v>
      </c>
      <c r="I11" s="27">
        <v>4600</v>
      </c>
      <c r="J11" s="27">
        <v>4600</v>
      </c>
      <c r="K11" s="27">
        <v>4600</v>
      </c>
      <c r="L11" s="27">
        <v>4600</v>
      </c>
    </row>
    <row r="12" spans="1:15" x14ac:dyDescent="0.25">
      <c r="A12" s="3">
        <v>5</v>
      </c>
      <c r="B12" s="15" t="s">
        <v>48</v>
      </c>
      <c r="C12" s="14" t="s">
        <v>49</v>
      </c>
      <c r="D12" s="27">
        <v>36675</v>
      </c>
      <c r="E12" s="27">
        <v>36675</v>
      </c>
      <c r="F12" s="27">
        <v>36675</v>
      </c>
      <c r="G12" s="27">
        <v>36675</v>
      </c>
      <c r="H12" s="27">
        <v>36675</v>
      </c>
      <c r="I12" s="27">
        <v>36675</v>
      </c>
      <c r="J12" s="27">
        <v>36675</v>
      </c>
      <c r="K12" s="27">
        <v>36675</v>
      </c>
      <c r="L12" s="27">
        <v>36675</v>
      </c>
    </row>
    <row r="13" spans="1:15" x14ac:dyDescent="0.25">
      <c r="A13" s="3">
        <v>6</v>
      </c>
      <c r="B13" s="15" t="s">
        <v>50</v>
      </c>
      <c r="C13" s="14" t="s">
        <v>46</v>
      </c>
      <c r="D13" s="27">
        <v>26</v>
      </c>
      <c r="E13" s="27">
        <v>24</v>
      </c>
      <c r="F13" s="27">
        <v>25</v>
      </c>
      <c r="G13" s="27">
        <v>25</v>
      </c>
      <c r="H13" s="27">
        <v>26</v>
      </c>
      <c r="I13" s="27">
        <v>27</v>
      </c>
      <c r="J13" s="27">
        <v>28</v>
      </c>
      <c r="K13" s="27">
        <v>29</v>
      </c>
      <c r="L13" s="27">
        <v>30</v>
      </c>
    </row>
    <row r="14" spans="1:15" x14ac:dyDescent="0.25">
      <c r="A14" s="3">
        <v>7</v>
      </c>
      <c r="B14" s="15" t="s">
        <v>51</v>
      </c>
      <c r="C14" s="14" t="s">
        <v>52</v>
      </c>
      <c r="D14" s="27">
        <v>1</v>
      </c>
      <c r="E14" s="27">
        <v>1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</row>
    <row r="15" spans="1:15" ht="25.5" x14ac:dyDescent="0.25">
      <c r="A15" s="3">
        <v>8</v>
      </c>
      <c r="B15" s="15" t="s">
        <v>53</v>
      </c>
      <c r="C15" s="14" t="s">
        <v>19</v>
      </c>
      <c r="D15" s="27">
        <v>80</v>
      </c>
      <c r="E15" s="27">
        <v>94</v>
      </c>
      <c r="F15" s="27">
        <v>100</v>
      </c>
      <c r="G15" s="27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</row>
    <row r="16" spans="1:15" ht="38.25" x14ac:dyDescent="0.25">
      <c r="A16" s="3">
        <v>9</v>
      </c>
      <c r="B16" s="15" t="s">
        <v>54</v>
      </c>
      <c r="C16" s="14" t="s">
        <v>55</v>
      </c>
      <c r="D16" s="27">
        <v>20.6</v>
      </c>
      <c r="E16" s="27">
        <v>24.6</v>
      </c>
      <c r="F16" s="27">
        <v>26.1</v>
      </c>
      <c r="G16" s="27">
        <v>28.3</v>
      </c>
      <c r="H16" s="27">
        <v>30.5</v>
      </c>
      <c r="I16" s="27">
        <v>31.7</v>
      </c>
      <c r="J16" s="27">
        <v>33</v>
      </c>
      <c r="K16" s="27">
        <v>34</v>
      </c>
      <c r="L16" s="27">
        <v>35</v>
      </c>
      <c r="O16" s="43"/>
    </row>
    <row r="17" spans="1:15" x14ac:dyDescent="0.25">
      <c r="A17" s="3">
        <v>10</v>
      </c>
      <c r="B17" s="15" t="s">
        <v>153</v>
      </c>
      <c r="C17" s="14" t="s">
        <v>46</v>
      </c>
      <c r="D17" s="40">
        <v>0</v>
      </c>
      <c r="E17" s="40">
        <v>0</v>
      </c>
      <c r="F17" s="40">
        <v>28</v>
      </c>
      <c r="G17" s="40">
        <v>30</v>
      </c>
      <c r="H17" s="40">
        <v>32</v>
      </c>
      <c r="I17" s="40">
        <v>32</v>
      </c>
      <c r="J17" s="40">
        <v>32</v>
      </c>
      <c r="K17" s="40">
        <v>32</v>
      </c>
      <c r="L17" s="40">
        <v>32</v>
      </c>
      <c r="O17" s="43"/>
    </row>
    <row r="18" spans="1:15" ht="51" customHeight="1" x14ac:dyDescent="0.25">
      <c r="A18" s="3">
        <v>11</v>
      </c>
      <c r="B18" s="15" t="s">
        <v>166</v>
      </c>
      <c r="C18" s="14" t="s">
        <v>46</v>
      </c>
      <c r="D18" s="41">
        <v>670</v>
      </c>
      <c r="E18" s="41">
        <v>625</v>
      </c>
      <c r="F18" s="41">
        <v>700</v>
      </c>
      <c r="G18" s="41">
        <v>700</v>
      </c>
      <c r="H18" s="41">
        <v>700</v>
      </c>
      <c r="I18" s="41">
        <v>0</v>
      </c>
      <c r="J18" s="41">
        <v>0</v>
      </c>
      <c r="K18" s="41">
        <v>0</v>
      </c>
      <c r="L18" s="41">
        <v>0</v>
      </c>
    </row>
    <row r="19" spans="1:15" x14ac:dyDescent="0.25">
      <c r="A19" s="52" t="s">
        <v>56</v>
      </c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5"/>
    </row>
    <row r="20" spans="1:15" ht="25.5" x14ac:dyDescent="0.25">
      <c r="A20" s="3">
        <v>12</v>
      </c>
      <c r="B20" s="17" t="s">
        <v>76</v>
      </c>
      <c r="C20" s="18" t="s">
        <v>16</v>
      </c>
      <c r="D20" s="16">
        <v>297.2</v>
      </c>
      <c r="E20" s="16">
        <v>303</v>
      </c>
      <c r="F20" s="16">
        <v>310</v>
      </c>
      <c r="G20" s="16">
        <v>317</v>
      </c>
      <c r="H20" s="16">
        <v>324</v>
      </c>
      <c r="I20" s="26" t="s">
        <v>86</v>
      </c>
      <c r="J20" s="26" t="s">
        <v>86</v>
      </c>
      <c r="K20" s="26" t="s">
        <v>86</v>
      </c>
      <c r="L20" s="26" t="s">
        <v>86</v>
      </c>
    </row>
    <row r="21" spans="1:15" ht="51" x14ac:dyDescent="0.25">
      <c r="A21" s="3">
        <v>13</v>
      </c>
      <c r="B21" s="17" t="s">
        <v>77</v>
      </c>
      <c r="C21" s="16" t="s">
        <v>78</v>
      </c>
      <c r="D21" s="16">
        <v>42.5</v>
      </c>
      <c r="E21" s="16">
        <v>43.7</v>
      </c>
      <c r="F21" s="16">
        <v>44</v>
      </c>
      <c r="G21" s="16">
        <v>44.7</v>
      </c>
      <c r="H21" s="16">
        <v>45</v>
      </c>
      <c r="I21" s="26" t="s">
        <v>86</v>
      </c>
      <c r="J21" s="26" t="s">
        <v>86</v>
      </c>
      <c r="K21" s="26" t="s">
        <v>86</v>
      </c>
      <c r="L21" s="26" t="s">
        <v>86</v>
      </c>
    </row>
    <row r="22" spans="1:15" ht="114.75" x14ac:dyDescent="0.25">
      <c r="A22" s="3">
        <v>14</v>
      </c>
      <c r="B22" s="19" t="s">
        <v>79</v>
      </c>
      <c r="C22" s="16" t="s">
        <v>16</v>
      </c>
      <c r="D22" s="16">
        <v>236</v>
      </c>
      <c r="E22" s="16">
        <v>182</v>
      </c>
      <c r="F22" s="16">
        <v>180</v>
      </c>
      <c r="G22" s="16">
        <v>175</v>
      </c>
      <c r="H22" s="16">
        <v>170</v>
      </c>
      <c r="I22" s="26" t="s">
        <v>86</v>
      </c>
      <c r="J22" s="26" t="s">
        <v>86</v>
      </c>
      <c r="K22" s="26" t="s">
        <v>86</v>
      </c>
      <c r="L22" s="26" t="s">
        <v>86</v>
      </c>
    </row>
    <row r="23" spans="1:15" ht="63.75" x14ac:dyDescent="0.25">
      <c r="A23" s="3">
        <v>15</v>
      </c>
      <c r="B23" s="28" t="s">
        <v>80</v>
      </c>
      <c r="C23" s="27" t="s">
        <v>16</v>
      </c>
      <c r="D23" s="27">
        <v>12</v>
      </c>
      <c r="E23" s="27">
        <v>14</v>
      </c>
      <c r="F23" s="27">
        <v>15</v>
      </c>
      <c r="G23" s="27">
        <v>15</v>
      </c>
      <c r="H23" s="27">
        <v>15</v>
      </c>
      <c r="I23" s="26" t="s">
        <v>86</v>
      </c>
      <c r="J23" s="26" t="s">
        <v>86</v>
      </c>
      <c r="K23" s="26" t="s">
        <v>86</v>
      </c>
      <c r="L23" s="26" t="s">
        <v>86</v>
      </c>
    </row>
    <row r="24" spans="1:15" ht="38.25" x14ac:dyDescent="0.25">
      <c r="A24" s="3">
        <v>16</v>
      </c>
      <c r="B24" s="28" t="s">
        <v>81</v>
      </c>
      <c r="C24" s="27" t="s">
        <v>16</v>
      </c>
      <c r="D24" s="27">
        <v>1000</v>
      </c>
      <c r="E24" s="27">
        <v>0</v>
      </c>
      <c r="F24" s="27">
        <v>0</v>
      </c>
      <c r="G24" s="27">
        <v>1500</v>
      </c>
      <c r="H24" s="27">
        <v>1500</v>
      </c>
      <c r="I24" s="26" t="s">
        <v>86</v>
      </c>
      <c r="J24" s="26" t="s">
        <v>86</v>
      </c>
      <c r="K24" s="26" t="s">
        <v>86</v>
      </c>
      <c r="L24" s="26" t="s">
        <v>86</v>
      </c>
    </row>
    <row r="25" spans="1:15" ht="51" x14ac:dyDescent="0.25">
      <c r="A25" s="3">
        <v>17</v>
      </c>
      <c r="B25" s="28" t="s">
        <v>82</v>
      </c>
      <c r="C25" s="27" t="s">
        <v>16</v>
      </c>
      <c r="D25" s="27">
        <v>3</v>
      </c>
      <c r="E25" s="27">
        <v>7</v>
      </c>
      <c r="F25" s="27">
        <v>9</v>
      </c>
      <c r="G25" s="27">
        <v>9</v>
      </c>
      <c r="H25" s="27">
        <v>9</v>
      </c>
      <c r="I25" s="26" t="s">
        <v>86</v>
      </c>
      <c r="J25" s="26" t="s">
        <v>86</v>
      </c>
      <c r="K25" s="26" t="s">
        <v>86</v>
      </c>
      <c r="L25" s="26" t="s">
        <v>86</v>
      </c>
    </row>
    <row r="26" spans="1:15" ht="25.5" x14ac:dyDescent="0.25">
      <c r="A26" s="3">
        <v>18</v>
      </c>
      <c r="B26" s="28" t="s">
        <v>83</v>
      </c>
      <c r="C26" s="27" t="s">
        <v>16</v>
      </c>
      <c r="D26" s="27">
        <v>4</v>
      </c>
      <c r="E26" s="27">
        <v>4</v>
      </c>
      <c r="F26" s="27">
        <v>4</v>
      </c>
      <c r="G26" s="27">
        <v>4</v>
      </c>
      <c r="H26" s="27">
        <v>4</v>
      </c>
      <c r="I26" s="26" t="s">
        <v>86</v>
      </c>
      <c r="J26" s="26" t="s">
        <v>86</v>
      </c>
      <c r="K26" s="26" t="s">
        <v>86</v>
      </c>
      <c r="L26" s="26" t="s">
        <v>86</v>
      </c>
    </row>
    <row r="27" spans="1:15" ht="38.25" x14ac:dyDescent="0.25">
      <c r="A27" s="3">
        <v>19</v>
      </c>
      <c r="B27" s="6" t="s">
        <v>84</v>
      </c>
      <c r="C27" s="27" t="s">
        <v>16</v>
      </c>
      <c r="D27" s="27">
        <v>0</v>
      </c>
      <c r="E27" s="27">
        <v>0</v>
      </c>
      <c r="F27" s="27">
        <v>6</v>
      </c>
      <c r="G27" s="27">
        <v>7</v>
      </c>
      <c r="H27" s="27">
        <v>8</v>
      </c>
      <c r="I27" s="26" t="s">
        <v>86</v>
      </c>
      <c r="J27" s="26" t="s">
        <v>86</v>
      </c>
      <c r="K27" s="26" t="s">
        <v>86</v>
      </c>
      <c r="L27" s="26" t="s">
        <v>86</v>
      </c>
    </row>
    <row r="28" spans="1:15" ht="38.25" x14ac:dyDescent="0.25">
      <c r="A28" s="3">
        <v>20</v>
      </c>
      <c r="B28" s="6" t="s">
        <v>85</v>
      </c>
      <c r="C28" s="27" t="s">
        <v>16</v>
      </c>
      <c r="D28" s="27">
        <v>0</v>
      </c>
      <c r="E28" s="27">
        <v>12</v>
      </c>
      <c r="F28" s="27">
        <v>12</v>
      </c>
      <c r="G28" s="27">
        <v>13</v>
      </c>
      <c r="H28" s="27">
        <v>14</v>
      </c>
      <c r="I28" s="26" t="s">
        <v>86</v>
      </c>
      <c r="J28" s="26" t="s">
        <v>86</v>
      </c>
      <c r="K28" s="26" t="s">
        <v>86</v>
      </c>
      <c r="L28" s="26" t="s">
        <v>86</v>
      </c>
    </row>
    <row r="29" spans="1:15" ht="38.25" x14ac:dyDescent="0.25">
      <c r="A29" s="3">
        <v>21</v>
      </c>
      <c r="B29" s="6" t="s">
        <v>112</v>
      </c>
      <c r="C29" s="27" t="s">
        <v>113</v>
      </c>
      <c r="D29" s="27">
        <v>0</v>
      </c>
      <c r="E29" s="27">
        <v>0</v>
      </c>
      <c r="F29" s="27">
        <v>8</v>
      </c>
      <c r="G29" s="27">
        <v>10</v>
      </c>
      <c r="H29" s="27">
        <v>10</v>
      </c>
      <c r="I29" s="26" t="s">
        <v>86</v>
      </c>
      <c r="J29" s="26" t="s">
        <v>86</v>
      </c>
      <c r="K29" s="26" t="s">
        <v>86</v>
      </c>
      <c r="L29" s="26" t="s">
        <v>86</v>
      </c>
    </row>
    <row r="30" spans="1:15" ht="51" x14ac:dyDescent="0.25">
      <c r="A30" s="3">
        <v>22</v>
      </c>
      <c r="B30" s="6" t="s">
        <v>154</v>
      </c>
      <c r="C30" s="35" t="s">
        <v>16</v>
      </c>
      <c r="D30" s="35">
        <v>364</v>
      </c>
      <c r="E30" s="35">
        <v>386</v>
      </c>
      <c r="F30" s="35">
        <v>200</v>
      </c>
      <c r="G30" s="35">
        <v>200</v>
      </c>
      <c r="H30" s="35">
        <v>200</v>
      </c>
      <c r="I30" s="36" t="s">
        <v>86</v>
      </c>
      <c r="J30" s="36" t="s">
        <v>86</v>
      </c>
      <c r="K30" s="36" t="s">
        <v>86</v>
      </c>
      <c r="L30" s="36" t="s">
        <v>86</v>
      </c>
    </row>
    <row r="31" spans="1:15" ht="51" x14ac:dyDescent="0.25">
      <c r="A31" s="3">
        <v>23</v>
      </c>
      <c r="B31" s="6" t="s">
        <v>155</v>
      </c>
      <c r="C31" s="35" t="s">
        <v>16</v>
      </c>
      <c r="D31" s="35">
        <v>63</v>
      </c>
      <c r="E31" s="35">
        <v>70</v>
      </c>
      <c r="F31" s="35">
        <v>30</v>
      </c>
      <c r="G31" s="35">
        <v>30</v>
      </c>
      <c r="H31" s="35">
        <v>30</v>
      </c>
      <c r="I31" s="36" t="s">
        <v>86</v>
      </c>
      <c r="J31" s="36" t="s">
        <v>86</v>
      </c>
      <c r="K31" s="36" t="s">
        <v>86</v>
      </c>
      <c r="L31" s="36" t="s">
        <v>86</v>
      </c>
    </row>
    <row r="32" spans="1:15" ht="51" x14ac:dyDescent="0.25">
      <c r="A32" s="3">
        <v>24</v>
      </c>
      <c r="B32" s="6" t="s">
        <v>156</v>
      </c>
      <c r="C32" s="35" t="s">
        <v>16</v>
      </c>
      <c r="D32" s="35">
        <v>13</v>
      </c>
      <c r="E32" s="35">
        <v>14</v>
      </c>
      <c r="F32" s="35">
        <v>15</v>
      </c>
      <c r="G32" s="35">
        <v>15</v>
      </c>
      <c r="H32" s="35">
        <v>15</v>
      </c>
      <c r="I32" s="36" t="s">
        <v>86</v>
      </c>
      <c r="J32" s="36" t="s">
        <v>86</v>
      </c>
      <c r="K32" s="36" t="s">
        <v>86</v>
      </c>
      <c r="L32" s="36" t="s">
        <v>86</v>
      </c>
    </row>
    <row r="33" spans="1:12" x14ac:dyDescent="0.25">
      <c r="A33" s="47" t="s">
        <v>111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x14ac:dyDescent="0.25">
      <c r="A34" s="27">
        <v>25</v>
      </c>
      <c r="B34" s="32" t="s">
        <v>104</v>
      </c>
      <c r="C34" s="27" t="s">
        <v>105</v>
      </c>
      <c r="D34" s="27">
        <v>0</v>
      </c>
      <c r="E34" s="27">
        <v>0</v>
      </c>
      <c r="F34" s="27">
        <v>1</v>
      </c>
      <c r="G34" s="27">
        <v>0</v>
      </c>
      <c r="H34" s="27">
        <v>0</v>
      </c>
      <c r="I34" s="33" t="s">
        <v>114</v>
      </c>
      <c r="J34" s="33" t="s">
        <v>114</v>
      </c>
      <c r="K34" s="33" t="s">
        <v>114</v>
      </c>
      <c r="L34" s="33" t="s">
        <v>114</v>
      </c>
    </row>
    <row r="35" spans="1:12" ht="38.25" x14ac:dyDescent="0.25">
      <c r="A35" s="27">
        <v>26</v>
      </c>
      <c r="B35" s="32" t="s">
        <v>106</v>
      </c>
      <c r="C35" s="27" t="s">
        <v>115</v>
      </c>
      <c r="D35" s="27">
        <v>0</v>
      </c>
      <c r="E35" s="27">
        <v>0</v>
      </c>
      <c r="F35" s="27">
        <v>0</v>
      </c>
      <c r="G35" s="27">
        <v>0</v>
      </c>
      <c r="H35" s="27">
        <v>1</v>
      </c>
      <c r="I35" s="33" t="s">
        <v>114</v>
      </c>
      <c r="J35" s="33" t="s">
        <v>114</v>
      </c>
      <c r="K35" s="33" t="s">
        <v>114</v>
      </c>
      <c r="L35" s="33" t="s">
        <v>114</v>
      </c>
    </row>
    <row r="36" spans="1:12" x14ac:dyDescent="0.25">
      <c r="A36" s="41">
        <v>27</v>
      </c>
      <c r="B36" s="32" t="s">
        <v>107</v>
      </c>
      <c r="C36" s="27" t="s">
        <v>16</v>
      </c>
      <c r="D36" s="27">
        <v>2925</v>
      </c>
      <c r="E36" s="27">
        <v>2763</v>
      </c>
      <c r="F36" s="27">
        <v>2700</v>
      </c>
      <c r="G36" s="27">
        <v>2750</v>
      </c>
      <c r="H36" s="27">
        <v>2800</v>
      </c>
      <c r="I36" s="33" t="s">
        <v>114</v>
      </c>
      <c r="J36" s="33" t="s">
        <v>114</v>
      </c>
      <c r="K36" s="33" t="s">
        <v>114</v>
      </c>
      <c r="L36" s="33" t="s">
        <v>114</v>
      </c>
    </row>
    <row r="37" spans="1:12" x14ac:dyDescent="0.25">
      <c r="A37" s="41">
        <v>28</v>
      </c>
      <c r="B37" s="32" t="s">
        <v>108</v>
      </c>
      <c r="C37" s="27" t="s">
        <v>16</v>
      </c>
      <c r="D37" s="27">
        <v>7</v>
      </c>
      <c r="E37" s="27">
        <v>5</v>
      </c>
      <c r="F37" s="27">
        <v>3</v>
      </c>
      <c r="G37" s="27">
        <v>3</v>
      </c>
      <c r="H37" s="27">
        <v>3</v>
      </c>
      <c r="I37" s="33" t="s">
        <v>114</v>
      </c>
      <c r="J37" s="33" t="s">
        <v>114</v>
      </c>
      <c r="K37" s="33" t="s">
        <v>114</v>
      </c>
      <c r="L37" s="33" t="s">
        <v>114</v>
      </c>
    </row>
    <row r="38" spans="1:12" ht="25.5" x14ac:dyDescent="0.25">
      <c r="A38" s="41">
        <v>29</v>
      </c>
      <c r="B38" s="32" t="s">
        <v>109</v>
      </c>
      <c r="C38" s="27" t="s">
        <v>110</v>
      </c>
      <c r="D38" s="27">
        <v>1</v>
      </c>
      <c r="E38" s="27">
        <v>1</v>
      </c>
      <c r="F38" s="27">
        <v>1.1000000000000001</v>
      </c>
      <c r="G38" s="27">
        <v>1.1499999999999999</v>
      </c>
      <c r="H38" s="27">
        <v>1.2</v>
      </c>
      <c r="I38" s="33" t="s">
        <v>114</v>
      </c>
      <c r="J38" s="33" t="s">
        <v>114</v>
      </c>
      <c r="K38" s="33" t="s">
        <v>114</v>
      </c>
      <c r="L38" s="33" t="s">
        <v>114</v>
      </c>
    </row>
    <row r="39" spans="1:12" x14ac:dyDescent="0.25">
      <c r="A39" s="47" t="s">
        <v>122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25.5" x14ac:dyDescent="0.25">
      <c r="A40" s="27">
        <v>30</v>
      </c>
      <c r="B40" s="6" t="s">
        <v>116</v>
      </c>
      <c r="C40" s="27" t="s">
        <v>16</v>
      </c>
      <c r="D40" s="27">
        <v>11</v>
      </c>
      <c r="E40" s="27">
        <v>8</v>
      </c>
      <c r="F40" s="27">
        <v>9</v>
      </c>
      <c r="G40" s="27">
        <v>10</v>
      </c>
      <c r="H40" s="27">
        <v>11</v>
      </c>
      <c r="I40" s="33" t="s">
        <v>114</v>
      </c>
      <c r="J40" s="33" t="s">
        <v>114</v>
      </c>
      <c r="K40" s="33" t="s">
        <v>114</v>
      </c>
      <c r="L40" s="33" t="s">
        <v>114</v>
      </c>
    </row>
    <row r="41" spans="1:12" ht="25.5" x14ac:dyDescent="0.25">
      <c r="A41" s="27">
        <v>31</v>
      </c>
      <c r="B41" s="6" t="s">
        <v>117</v>
      </c>
      <c r="C41" s="27" t="s">
        <v>16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33" t="s">
        <v>114</v>
      </c>
      <c r="J41" s="33" t="s">
        <v>114</v>
      </c>
      <c r="K41" s="33" t="s">
        <v>114</v>
      </c>
      <c r="L41" s="33" t="s">
        <v>114</v>
      </c>
    </row>
    <row r="42" spans="1:12" ht="25.5" x14ac:dyDescent="0.25">
      <c r="A42" s="41">
        <v>32</v>
      </c>
      <c r="B42" s="6" t="s">
        <v>118</v>
      </c>
      <c r="C42" s="27" t="s">
        <v>16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33" t="s">
        <v>114</v>
      </c>
      <c r="J42" s="33" t="s">
        <v>114</v>
      </c>
      <c r="K42" s="33" t="s">
        <v>114</v>
      </c>
      <c r="L42" s="33" t="s">
        <v>114</v>
      </c>
    </row>
    <row r="43" spans="1:12" ht="25.5" x14ac:dyDescent="0.25">
      <c r="A43" s="41">
        <v>33</v>
      </c>
      <c r="B43" s="6" t="s">
        <v>119</v>
      </c>
      <c r="C43" s="27" t="s">
        <v>16</v>
      </c>
      <c r="D43" s="27">
        <v>2</v>
      </c>
      <c r="E43" s="27">
        <v>2</v>
      </c>
      <c r="F43" s="27">
        <v>2</v>
      </c>
      <c r="G43" s="27">
        <v>2</v>
      </c>
      <c r="H43" s="27">
        <v>1</v>
      </c>
      <c r="I43" s="33" t="s">
        <v>114</v>
      </c>
      <c r="J43" s="33" t="s">
        <v>114</v>
      </c>
      <c r="K43" s="33" t="s">
        <v>114</v>
      </c>
      <c r="L43" s="33" t="s">
        <v>114</v>
      </c>
    </row>
    <row r="44" spans="1:12" ht="38.25" x14ac:dyDescent="0.25">
      <c r="A44" s="41">
        <v>34</v>
      </c>
      <c r="B44" s="6" t="s">
        <v>120</v>
      </c>
      <c r="C44" s="27" t="s">
        <v>19</v>
      </c>
      <c r="D44" s="27">
        <v>58</v>
      </c>
      <c r="E44" s="27">
        <v>57.5</v>
      </c>
      <c r="F44" s="27">
        <v>57.3</v>
      </c>
      <c r="G44" s="27">
        <v>57.2</v>
      </c>
      <c r="H44" s="27">
        <v>57.1</v>
      </c>
      <c r="I44" s="33" t="s">
        <v>114</v>
      </c>
      <c r="J44" s="33" t="s">
        <v>114</v>
      </c>
      <c r="K44" s="33" t="s">
        <v>114</v>
      </c>
      <c r="L44" s="33" t="s">
        <v>114</v>
      </c>
    </row>
    <row r="45" spans="1:12" ht="38.25" x14ac:dyDescent="0.25">
      <c r="A45" s="41">
        <v>35</v>
      </c>
      <c r="B45" s="6" t="s">
        <v>121</v>
      </c>
      <c r="C45" s="27" t="s">
        <v>19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33" t="s">
        <v>114</v>
      </c>
      <c r="J45" s="33" t="s">
        <v>114</v>
      </c>
      <c r="K45" s="33" t="s">
        <v>114</v>
      </c>
      <c r="L45" s="33" t="s">
        <v>114</v>
      </c>
    </row>
  </sheetData>
  <mergeCells count="11">
    <mergeCell ref="A1:L1"/>
    <mergeCell ref="A2:L2"/>
    <mergeCell ref="B3:B4"/>
    <mergeCell ref="C3:C4"/>
    <mergeCell ref="A3:A4"/>
    <mergeCell ref="D3:L3"/>
    <mergeCell ref="A33:L33"/>
    <mergeCell ref="A39:L39"/>
    <mergeCell ref="A9:L9"/>
    <mergeCell ref="A6:L6"/>
    <mergeCell ref="A19:L19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>
      <selection activeCell="A2" sqref="A2:J2"/>
    </sheetView>
  </sheetViews>
  <sheetFormatPr defaultRowHeight="15" x14ac:dyDescent="0.2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 x14ac:dyDescent="0.25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4"/>
    </row>
    <row r="2" spans="1:11" ht="44.25" customHeight="1" x14ac:dyDescent="0.25">
      <c r="A2" s="83" t="s">
        <v>178</v>
      </c>
      <c r="B2" s="83"/>
      <c r="C2" s="83"/>
      <c r="D2" s="83"/>
      <c r="E2" s="83"/>
      <c r="F2" s="83"/>
      <c r="G2" s="83"/>
      <c r="H2" s="83"/>
      <c r="I2" s="83"/>
      <c r="J2" s="83"/>
      <c r="K2" s="4"/>
    </row>
    <row r="3" spans="1:11" x14ac:dyDescent="0.25">
      <c r="A3" s="81" t="s">
        <v>87</v>
      </c>
      <c r="B3" s="81" t="s">
        <v>1</v>
      </c>
      <c r="C3" s="81" t="s">
        <v>2</v>
      </c>
      <c r="D3" s="81"/>
      <c r="E3" s="81" t="s">
        <v>3</v>
      </c>
      <c r="F3" s="81" t="s">
        <v>4</v>
      </c>
      <c r="G3" s="81"/>
      <c r="H3" s="81"/>
      <c r="I3" s="81"/>
      <c r="J3" s="81"/>
      <c r="K3" s="4"/>
    </row>
    <row r="4" spans="1:11" ht="6" customHeight="1" x14ac:dyDescent="0.25">
      <c r="A4" s="81"/>
      <c r="B4" s="81"/>
      <c r="C4" s="81" t="s">
        <v>91</v>
      </c>
      <c r="D4" s="81" t="s">
        <v>92</v>
      </c>
      <c r="E4" s="81"/>
      <c r="F4" s="81" t="s">
        <v>5</v>
      </c>
      <c r="G4" s="81" t="s">
        <v>6</v>
      </c>
      <c r="H4" s="81" t="s">
        <v>7</v>
      </c>
      <c r="I4" s="81" t="s">
        <v>8</v>
      </c>
      <c r="J4" s="81" t="s">
        <v>9</v>
      </c>
      <c r="K4" s="4"/>
    </row>
    <row r="5" spans="1:11" ht="5.2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4"/>
    </row>
    <row r="6" spans="1:11" ht="9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4"/>
    </row>
    <row r="7" spans="1:1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4"/>
    </row>
    <row r="8" spans="1:1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4"/>
    </row>
    <row r="9" spans="1:1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4"/>
    </row>
    <row r="10" spans="1:11" ht="15" customHeight="1" x14ac:dyDescent="0.25">
      <c r="A10" s="59" t="s">
        <v>88</v>
      </c>
      <c r="B10" s="58" t="s">
        <v>10</v>
      </c>
      <c r="C10" s="2"/>
      <c r="D10" s="2"/>
      <c r="E10" s="2">
        <v>2014</v>
      </c>
      <c r="F10" s="21">
        <f>SUM(G10:J10)</f>
        <v>79860.900000000009</v>
      </c>
      <c r="G10" s="21">
        <f t="shared" ref="G10:G16" si="0">SUM(G18+G42+G82+G102+G118)</f>
        <v>8815</v>
      </c>
      <c r="H10" s="21">
        <f t="shared" ref="H10:J10" si="1">SUM(H18+H42+H82+H102+H118)</f>
        <v>55312.200000000004</v>
      </c>
      <c r="I10" s="21">
        <f t="shared" si="1"/>
        <v>15733.7</v>
      </c>
      <c r="J10" s="21">
        <f t="shared" si="1"/>
        <v>0</v>
      </c>
      <c r="K10" s="4"/>
    </row>
    <row r="11" spans="1:11" x14ac:dyDescent="0.25">
      <c r="A11" s="80"/>
      <c r="B11" s="58"/>
      <c r="C11" s="2"/>
      <c r="D11" s="2"/>
      <c r="E11" s="2">
        <v>2015</v>
      </c>
      <c r="F11" s="21">
        <f t="shared" ref="F11:F16" si="2">SUM(G11:J11)</f>
        <v>40183.100000000006</v>
      </c>
      <c r="G11" s="21">
        <f t="shared" si="0"/>
        <v>6000</v>
      </c>
      <c r="H11" s="21">
        <f t="shared" ref="H11:J16" si="3">SUM(H19+H43+H83+H103+H119)</f>
        <v>16735.600000000002</v>
      </c>
      <c r="I11" s="21">
        <f t="shared" si="3"/>
        <v>17447.5</v>
      </c>
      <c r="J11" s="21">
        <f t="shared" si="3"/>
        <v>0</v>
      </c>
      <c r="K11" s="4"/>
    </row>
    <row r="12" spans="1:11" x14ac:dyDescent="0.25">
      <c r="A12" s="80"/>
      <c r="B12" s="58"/>
      <c r="C12" s="2"/>
      <c r="D12" s="2"/>
      <c r="E12" s="2">
        <v>2016</v>
      </c>
      <c r="F12" s="21">
        <f t="shared" si="2"/>
        <v>47832.9</v>
      </c>
      <c r="G12" s="21">
        <f t="shared" si="0"/>
        <v>0</v>
      </c>
      <c r="H12" s="21">
        <f t="shared" si="3"/>
        <v>25235.200000000001</v>
      </c>
      <c r="I12" s="21">
        <f t="shared" si="3"/>
        <v>22597.7</v>
      </c>
      <c r="J12" s="21">
        <f t="shared" si="3"/>
        <v>0</v>
      </c>
      <c r="K12" s="4"/>
    </row>
    <row r="13" spans="1:11" x14ac:dyDescent="0.25">
      <c r="A13" s="80"/>
      <c r="B13" s="58"/>
      <c r="C13" s="2"/>
      <c r="D13" s="2"/>
      <c r="E13" s="2">
        <v>2017</v>
      </c>
      <c r="F13" s="21">
        <f t="shared" si="2"/>
        <v>140299.1</v>
      </c>
      <c r="G13" s="21">
        <f t="shared" si="0"/>
        <v>0</v>
      </c>
      <c r="H13" s="21">
        <f t="shared" si="3"/>
        <v>95190.2</v>
      </c>
      <c r="I13" s="21">
        <f t="shared" si="3"/>
        <v>45108.9</v>
      </c>
      <c r="J13" s="21">
        <f t="shared" si="3"/>
        <v>0</v>
      </c>
      <c r="K13" s="4"/>
    </row>
    <row r="14" spans="1:11" x14ac:dyDescent="0.25">
      <c r="A14" s="80"/>
      <c r="B14" s="58"/>
      <c r="C14" s="2"/>
      <c r="D14" s="2"/>
      <c r="E14" s="2">
        <v>2018</v>
      </c>
      <c r="F14" s="21">
        <f t="shared" si="2"/>
        <v>71980</v>
      </c>
      <c r="G14" s="21">
        <f t="shared" si="0"/>
        <v>0</v>
      </c>
      <c r="H14" s="21">
        <f t="shared" si="3"/>
        <v>55000</v>
      </c>
      <c r="I14" s="21">
        <f t="shared" si="3"/>
        <v>16980</v>
      </c>
      <c r="J14" s="21">
        <f t="shared" si="3"/>
        <v>0</v>
      </c>
      <c r="K14" s="4"/>
    </row>
    <row r="15" spans="1:11" x14ac:dyDescent="0.25">
      <c r="A15" s="80"/>
      <c r="B15" s="58"/>
      <c r="C15" s="2"/>
      <c r="D15" s="2"/>
      <c r="E15" s="2">
        <v>2019</v>
      </c>
      <c r="F15" s="21">
        <f t="shared" si="2"/>
        <v>10700</v>
      </c>
      <c r="G15" s="21">
        <f t="shared" si="0"/>
        <v>0</v>
      </c>
      <c r="H15" s="21">
        <f t="shared" si="3"/>
        <v>0</v>
      </c>
      <c r="I15" s="21">
        <f t="shared" si="3"/>
        <v>10700</v>
      </c>
      <c r="J15" s="21">
        <f t="shared" si="3"/>
        <v>0</v>
      </c>
      <c r="K15" s="4"/>
    </row>
    <row r="16" spans="1:11" x14ac:dyDescent="0.25">
      <c r="A16" s="80"/>
      <c r="B16" s="58"/>
      <c r="C16" s="2"/>
      <c r="D16" s="2"/>
      <c r="E16" s="2">
        <v>2020</v>
      </c>
      <c r="F16" s="21">
        <f t="shared" si="2"/>
        <v>14080</v>
      </c>
      <c r="G16" s="21">
        <f t="shared" si="0"/>
        <v>0</v>
      </c>
      <c r="H16" s="21">
        <f t="shared" si="3"/>
        <v>0</v>
      </c>
      <c r="I16" s="21">
        <f t="shared" si="3"/>
        <v>14080</v>
      </c>
      <c r="J16" s="21">
        <f t="shared" si="3"/>
        <v>0</v>
      </c>
      <c r="K16" s="4"/>
    </row>
    <row r="17" spans="1:11" x14ac:dyDescent="0.25">
      <c r="A17" s="22" t="s">
        <v>11</v>
      </c>
      <c r="B17" s="58"/>
      <c r="C17" s="2"/>
      <c r="D17" s="2"/>
      <c r="E17" s="2"/>
      <c r="F17" s="21">
        <f>SUM(F10:F16)</f>
        <v>404936</v>
      </c>
      <c r="G17" s="21">
        <f t="shared" ref="G17:J17" si="4">SUM(G10:G16)</f>
        <v>14815</v>
      </c>
      <c r="H17" s="21">
        <f t="shared" si="4"/>
        <v>247473.2</v>
      </c>
      <c r="I17" s="21">
        <f t="shared" si="4"/>
        <v>142647.79999999999</v>
      </c>
      <c r="J17" s="21">
        <f t="shared" si="4"/>
        <v>0</v>
      </c>
      <c r="K17" s="4"/>
    </row>
    <row r="18" spans="1:11" ht="15" customHeight="1" x14ac:dyDescent="0.25">
      <c r="A18" s="69" t="s">
        <v>160</v>
      </c>
      <c r="B18" s="70" t="s">
        <v>157</v>
      </c>
      <c r="C18" s="23"/>
      <c r="D18" s="23"/>
      <c r="E18" s="38">
        <v>2014</v>
      </c>
      <c r="F18" s="8">
        <f>SUM(G18:J18)</f>
        <v>61002</v>
      </c>
      <c r="G18" s="8">
        <f t="shared" ref="G18:J24" si="5">SUM(G26+G34)</f>
        <v>8815</v>
      </c>
      <c r="H18" s="8">
        <f t="shared" si="5"/>
        <v>51577</v>
      </c>
      <c r="I18" s="8">
        <f t="shared" si="5"/>
        <v>610</v>
      </c>
      <c r="J18" s="8">
        <f t="shared" si="5"/>
        <v>0</v>
      </c>
      <c r="K18" s="4"/>
    </row>
    <row r="19" spans="1:11" x14ac:dyDescent="0.25">
      <c r="A19" s="69"/>
      <c r="B19" s="70"/>
      <c r="C19" s="23"/>
      <c r="D19" s="23"/>
      <c r="E19" s="38">
        <v>2015</v>
      </c>
      <c r="F19" s="8">
        <f t="shared" ref="F19:F24" si="6">SUM(G19:J19)</f>
        <v>19600.400000000001</v>
      </c>
      <c r="G19" s="8">
        <f t="shared" si="5"/>
        <v>6000</v>
      </c>
      <c r="H19" s="8">
        <f t="shared" si="5"/>
        <v>13000.4</v>
      </c>
      <c r="I19" s="8">
        <f t="shared" si="5"/>
        <v>600</v>
      </c>
      <c r="J19" s="8">
        <f t="shared" si="5"/>
        <v>0</v>
      </c>
      <c r="K19" s="4"/>
    </row>
    <row r="20" spans="1:11" x14ac:dyDescent="0.25">
      <c r="A20" s="69"/>
      <c r="B20" s="70"/>
      <c r="C20" s="23"/>
      <c r="D20" s="23"/>
      <c r="E20" s="38">
        <v>2016</v>
      </c>
      <c r="F20" s="8">
        <f t="shared" si="6"/>
        <v>26000</v>
      </c>
      <c r="G20" s="8">
        <f t="shared" si="5"/>
        <v>0</v>
      </c>
      <c r="H20" s="8">
        <f t="shared" si="5"/>
        <v>21500</v>
      </c>
      <c r="I20" s="8">
        <f t="shared" si="5"/>
        <v>4500</v>
      </c>
      <c r="J20" s="8">
        <f t="shared" si="5"/>
        <v>0</v>
      </c>
      <c r="K20" s="4"/>
    </row>
    <row r="21" spans="1:11" x14ac:dyDescent="0.25">
      <c r="A21" s="69"/>
      <c r="B21" s="70"/>
      <c r="C21" s="23"/>
      <c r="D21" s="23"/>
      <c r="E21" s="38">
        <v>2017</v>
      </c>
      <c r="F21" s="8">
        <f t="shared" si="6"/>
        <v>105200</v>
      </c>
      <c r="G21" s="8">
        <f t="shared" si="5"/>
        <v>0</v>
      </c>
      <c r="H21" s="8">
        <f t="shared" si="5"/>
        <v>95000</v>
      </c>
      <c r="I21" s="8">
        <f t="shared" si="5"/>
        <v>10200</v>
      </c>
      <c r="J21" s="8">
        <f t="shared" si="5"/>
        <v>0</v>
      </c>
      <c r="K21" s="4"/>
    </row>
    <row r="22" spans="1:11" x14ac:dyDescent="0.25">
      <c r="A22" s="69"/>
      <c r="B22" s="70"/>
      <c r="C22" s="23"/>
      <c r="D22" s="23"/>
      <c r="E22" s="38">
        <v>2018</v>
      </c>
      <c r="F22" s="8">
        <f t="shared" si="6"/>
        <v>61000</v>
      </c>
      <c r="G22" s="8">
        <f t="shared" si="5"/>
        <v>0</v>
      </c>
      <c r="H22" s="8">
        <f t="shared" si="5"/>
        <v>55000</v>
      </c>
      <c r="I22" s="8">
        <f t="shared" si="5"/>
        <v>6000</v>
      </c>
      <c r="J22" s="8">
        <f t="shared" si="5"/>
        <v>0</v>
      </c>
      <c r="K22" s="4"/>
    </row>
    <row r="23" spans="1:11" x14ac:dyDescent="0.25">
      <c r="A23" s="69"/>
      <c r="B23" s="70"/>
      <c r="C23" s="23"/>
      <c r="D23" s="23"/>
      <c r="E23" s="38">
        <v>2019</v>
      </c>
      <c r="F23" s="8">
        <f t="shared" si="6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4"/>
    </row>
    <row r="24" spans="1:11" x14ac:dyDescent="0.25">
      <c r="A24" s="69"/>
      <c r="B24" s="70"/>
      <c r="C24" s="23"/>
      <c r="D24" s="23"/>
      <c r="E24" s="38">
        <v>2020</v>
      </c>
      <c r="F24" s="8">
        <f t="shared" si="6"/>
        <v>0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4"/>
    </row>
    <row r="25" spans="1:11" x14ac:dyDescent="0.25">
      <c r="A25" s="39" t="s">
        <v>11</v>
      </c>
      <c r="B25" s="70"/>
      <c r="C25" s="23"/>
      <c r="D25" s="23"/>
      <c r="E25" s="38"/>
      <c r="F25" s="8">
        <f>SUM(F18:F24)</f>
        <v>272802.40000000002</v>
      </c>
      <c r="G25" s="8">
        <f t="shared" ref="G25:J25" si="7">SUM(G18:G24)</f>
        <v>14815</v>
      </c>
      <c r="H25" s="8">
        <f t="shared" si="7"/>
        <v>236077.4</v>
      </c>
      <c r="I25" s="8">
        <f t="shared" si="7"/>
        <v>21910</v>
      </c>
      <c r="J25" s="8">
        <f t="shared" si="7"/>
        <v>0</v>
      </c>
      <c r="K25" s="4"/>
    </row>
    <row r="26" spans="1:11" ht="15" customHeight="1" x14ac:dyDescent="0.25">
      <c r="A26" s="87" t="s">
        <v>158</v>
      </c>
      <c r="B26" s="84" t="s">
        <v>157</v>
      </c>
      <c r="C26" s="36"/>
      <c r="D26" s="36"/>
      <c r="E26" s="36">
        <v>2014</v>
      </c>
      <c r="F26" s="20">
        <v>47728</v>
      </c>
      <c r="G26" s="20">
        <v>8815</v>
      </c>
      <c r="H26" s="20">
        <v>38913</v>
      </c>
      <c r="I26" s="20">
        <v>0</v>
      </c>
      <c r="J26" s="20">
        <v>0</v>
      </c>
      <c r="K26" s="4"/>
    </row>
    <row r="27" spans="1:11" x14ac:dyDescent="0.25">
      <c r="A27" s="87"/>
      <c r="B27" s="85"/>
      <c r="C27" s="36"/>
      <c r="D27" s="36"/>
      <c r="E27" s="36">
        <v>2015</v>
      </c>
      <c r="F27" s="20">
        <v>1000</v>
      </c>
      <c r="G27" s="20">
        <v>0</v>
      </c>
      <c r="H27" s="20">
        <v>1000</v>
      </c>
      <c r="I27" s="20">
        <v>0</v>
      </c>
      <c r="J27" s="20">
        <v>0</v>
      </c>
      <c r="K27" s="4"/>
    </row>
    <row r="28" spans="1:11" x14ac:dyDescent="0.25">
      <c r="A28" s="87"/>
      <c r="B28" s="85"/>
      <c r="C28" s="36"/>
      <c r="D28" s="36"/>
      <c r="E28" s="36">
        <v>2016</v>
      </c>
      <c r="F28" s="20">
        <v>26000</v>
      </c>
      <c r="G28" s="20">
        <v>0</v>
      </c>
      <c r="H28" s="20">
        <v>21500</v>
      </c>
      <c r="I28" s="20">
        <v>4500</v>
      </c>
      <c r="J28" s="20">
        <v>0</v>
      </c>
      <c r="K28" s="4"/>
    </row>
    <row r="29" spans="1:11" x14ac:dyDescent="0.25">
      <c r="A29" s="87"/>
      <c r="B29" s="85"/>
      <c r="C29" s="36"/>
      <c r="D29" s="36"/>
      <c r="E29" s="36">
        <v>2017</v>
      </c>
      <c r="F29" s="20">
        <v>105200</v>
      </c>
      <c r="G29" s="20">
        <v>0</v>
      </c>
      <c r="H29" s="20">
        <v>95000</v>
      </c>
      <c r="I29" s="20">
        <v>10200</v>
      </c>
      <c r="J29" s="20">
        <v>0</v>
      </c>
      <c r="K29" s="4"/>
    </row>
    <row r="30" spans="1:11" x14ac:dyDescent="0.25">
      <c r="A30" s="87"/>
      <c r="B30" s="85"/>
      <c r="C30" s="36"/>
      <c r="D30" s="36"/>
      <c r="E30" s="36">
        <v>2018</v>
      </c>
      <c r="F30" s="20">
        <v>61000</v>
      </c>
      <c r="G30" s="20">
        <v>0</v>
      </c>
      <c r="H30" s="20">
        <v>55000</v>
      </c>
      <c r="I30" s="20">
        <v>6000</v>
      </c>
      <c r="J30" s="20">
        <v>0</v>
      </c>
      <c r="K30" s="4"/>
    </row>
    <row r="31" spans="1:11" x14ac:dyDescent="0.25">
      <c r="A31" s="87"/>
      <c r="B31" s="85"/>
      <c r="C31" s="36"/>
      <c r="D31" s="36"/>
      <c r="E31" s="36">
        <v>2019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4"/>
    </row>
    <row r="32" spans="1:11" x14ac:dyDescent="0.25">
      <c r="A32" s="87"/>
      <c r="B32" s="85"/>
      <c r="C32" s="36"/>
      <c r="D32" s="36"/>
      <c r="E32" s="36">
        <v>2020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4"/>
    </row>
    <row r="33" spans="1:11" x14ac:dyDescent="0.25">
      <c r="A33" s="25" t="s">
        <v>11</v>
      </c>
      <c r="B33" s="86"/>
      <c r="C33" s="36"/>
      <c r="D33" s="36"/>
      <c r="E33" s="36"/>
      <c r="F33" s="20">
        <f>SUM(F26:F32)</f>
        <v>240928</v>
      </c>
      <c r="G33" s="20">
        <f t="shared" ref="G33:J33" si="8">SUM(G26:G32)</f>
        <v>8815</v>
      </c>
      <c r="H33" s="20">
        <f t="shared" si="8"/>
        <v>211413</v>
      </c>
      <c r="I33" s="20">
        <f t="shared" si="8"/>
        <v>20700</v>
      </c>
      <c r="J33" s="20">
        <f t="shared" si="8"/>
        <v>0</v>
      </c>
      <c r="K33" s="4"/>
    </row>
    <row r="34" spans="1:11" ht="15" customHeight="1" x14ac:dyDescent="0.25">
      <c r="A34" s="87" t="s">
        <v>159</v>
      </c>
      <c r="B34" s="84" t="s">
        <v>157</v>
      </c>
      <c r="C34" s="36"/>
      <c r="D34" s="36"/>
      <c r="E34" s="36">
        <v>2014</v>
      </c>
      <c r="F34" s="20">
        <v>13274</v>
      </c>
      <c r="G34" s="20">
        <v>0</v>
      </c>
      <c r="H34" s="20">
        <v>12664</v>
      </c>
      <c r="I34" s="20">
        <v>610</v>
      </c>
      <c r="J34" s="20">
        <v>0</v>
      </c>
    </row>
    <row r="35" spans="1:11" x14ac:dyDescent="0.25">
      <c r="A35" s="87"/>
      <c r="B35" s="85"/>
      <c r="C35" s="36"/>
      <c r="D35" s="36"/>
      <c r="E35" s="36">
        <v>2015</v>
      </c>
      <c r="F35" s="20">
        <v>18600.400000000001</v>
      </c>
      <c r="G35" s="20">
        <v>6000</v>
      </c>
      <c r="H35" s="20">
        <v>12000.4</v>
      </c>
      <c r="I35" s="20">
        <v>600</v>
      </c>
      <c r="J35" s="20">
        <v>0</v>
      </c>
    </row>
    <row r="36" spans="1:11" x14ac:dyDescent="0.25">
      <c r="A36" s="87"/>
      <c r="B36" s="85"/>
      <c r="C36" s="36"/>
      <c r="D36" s="36"/>
      <c r="E36" s="36">
        <v>2016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1:11" x14ac:dyDescent="0.25">
      <c r="A37" s="87"/>
      <c r="B37" s="85"/>
      <c r="C37" s="36"/>
      <c r="D37" s="36"/>
      <c r="E37" s="36">
        <v>2017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1" x14ac:dyDescent="0.25">
      <c r="A38" s="87"/>
      <c r="B38" s="85"/>
      <c r="C38" s="36"/>
      <c r="D38" s="36"/>
      <c r="E38" s="36">
        <v>2018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1:11" x14ac:dyDescent="0.25">
      <c r="A39" s="87"/>
      <c r="B39" s="85"/>
      <c r="C39" s="36"/>
      <c r="D39" s="36"/>
      <c r="E39" s="36">
        <v>2019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1:11" x14ac:dyDescent="0.25">
      <c r="A40" s="87"/>
      <c r="B40" s="85"/>
      <c r="C40" s="36"/>
      <c r="D40" s="36"/>
      <c r="E40" s="36">
        <v>2020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1" x14ac:dyDescent="0.25">
      <c r="A41" s="37" t="s">
        <v>11</v>
      </c>
      <c r="B41" s="86"/>
      <c r="C41" s="36"/>
      <c r="D41" s="36"/>
      <c r="E41" s="36"/>
      <c r="F41" s="20">
        <f>SUM(F34:F40)</f>
        <v>31874.400000000001</v>
      </c>
      <c r="G41" s="20">
        <f t="shared" ref="G41:J41" si="9">SUM(G34:G40)</f>
        <v>6000</v>
      </c>
      <c r="H41" s="20">
        <f t="shared" si="9"/>
        <v>24664.400000000001</v>
      </c>
      <c r="I41" s="20">
        <f t="shared" si="9"/>
        <v>1210</v>
      </c>
      <c r="J41" s="20">
        <f t="shared" si="9"/>
        <v>0</v>
      </c>
    </row>
    <row r="42" spans="1:11" ht="32.25" customHeight="1" x14ac:dyDescent="0.25">
      <c r="A42" s="74" t="s">
        <v>89</v>
      </c>
      <c r="B42" s="71" t="s">
        <v>34</v>
      </c>
      <c r="C42" s="30"/>
      <c r="D42" s="30"/>
      <c r="E42" s="30">
        <v>2014</v>
      </c>
      <c r="F42" s="8">
        <f>SUM(G42:J42)</f>
        <v>11001.8</v>
      </c>
      <c r="G42" s="8">
        <f>SUM(G50+G58+G66+G74)</f>
        <v>0</v>
      </c>
      <c r="H42" s="8">
        <f t="shared" ref="H42:J42" si="10">SUM(H50+H58+H66+H74)</f>
        <v>3671.8</v>
      </c>
      <c r="I42" s="8">
        <f t="shared" si="10"/>
        <v>7330</v>
      </c>
      <c r="J42" s="8">
        <f t="shared" si="10"/>
        <v>0</v>
      </c>
    </row>
    <row r="43" spans="1:11" x14ac:dyDescent="0.25">
      <c r="A43" s="75"/>
      <c r="B43" s="72"/>
      <c r="C43" s="30"/>
      <c r="D43" s="30"/>
      <c r="E43" s="30">
        <v>2015</v>
      </c>
      <c r="F43" s="8">
        <f t="shared" ref="F43:F48" si="11">SUM(G43:J43)</f>
        <v>12001.8</v>
      </c>
      <c r="G43" s="8">
        <f t="shared" ref="G43:J48" si="12">SUM(G51+G59+G67+G75)</f>
        <v>0</v>
      </c>
      <c r="H43" s="8">
        <f t="shared" si="12"/>
        <v>3671.8</v>
      </c>
      <c r="I43" s="8">
        <f t="shared" si="12"/>
        <v>8330</v>
      </c>
      <c r="J43" s="8">
        <f t="shared" si="12"/>
        <v>0</v>
      </c>
    </row>
    <row r="44" spans="1:11" x14ac:dyDescent="0.25">
      <c r="A44" s="75"/>
      <c r="B44" s="72"/>
      <c r="C44" s="30"/>
      <c r="D44" s="30"/>
      <c r="E44" s="30">
        <v>2016</v>
      </c>
      <c r="F44" s="8">
        <f t="shared" si="11"/>
        <v>12501.8</v>
      </c>
      <c r="G44" s="8">
        <f t="shared" si="12"/>
        <v>0</v>
      </c>
      <c r="H44" s="8">
        <f t="shared" si="12"/>
        <v>3671.8</v>
      </c>
      <c r="I44" s="8">
        <f t="shared" si="12"/>
        <v>8830</v>
      </c>
      <c r="J44" s="8">
        <f t="shared" si="12"/>
        <v>0</v>
      </c>
    </row>
    <row r="45" spans="1:11" x14ac:dyDescent="0.25">
      <c r="A45" s="75"/>
      <c r="B45" s="72"/>
      <c r="C45" s="30"/>
      <c r="D45" s="30"/>
      <c r="E45" s="30">
        <v>2017</v>
      </c>
      <c r="F45" s="8">
        <f t="shared" si="11"/>
        <v>9330</v>
      </c>
      <c r="G45" s="8">
        <f t="shared" si="12"/>
        <v>0</v>
      </c>
      <c r="H45" s="8">
        <f t="shared" si="12"/>
        <v>0</v>
      </c>
      <c r="I45" s="8">
        <f t="shared" si="12"/>
        <v>9330</v>
      </c>
      <c r="J45" s="8">
        <f t="shared" si="12"/>
        <v>0</v>
      </c>
    </row>
    <row r="46" spans="1:11" x14ac:dyDescent="0.25">
      <c r="A46" s="75"/>
      <c r="B46" s="72"/>
      <c r="C46" s="30"/>
      <c r="D46" s="30"/>
      <c r="E46" s="30">
        <v>2018</v>
      </c>
      <c r="F46" s="8">
        <f t="shared" si="11"/>
        <v>9830</v>
      </c>
      <c r="G46" s="8">
        <f t="shared" si="12"/>
        <v>0</v>
      </c>
      <c r="H46" s="8">
        <f t="shared" si="12"/>
        <v>0</v>
      </c>
      <c r="I46" s="8">
        <f t="shared" si="12"/>
        <v>9830</v>
      </c>
      <c r="J46" s="8">
        <f t="shared" si="12"/>
        <v>0</v>
      </c>
    </row>
    <row r="47" spans="1:11" x14ac:dyDescent="0.25">
      <c r="A47" s="75"/>
      <c r="B47" s="72"/>
      <c r="C47" s="30"/>
      <c r="D47" s="30"/>
      <c r="E47" s="30">
        <v>2019</v>
      </c>
      <c r="F47" s="8">
        <f t="shared" si="11"/>
        <v>10330</v>
      </c>
      <c r="G47" s="8">
        <f t="shared" si="12"/>
        <v>0</v>
      </c>
      <c r="H47" s="8">
        <f t="shared" si="12"/>
        <v>0</v>
      </c>
      <c r="I47" s="8">
        <f t="shared" si="12"/>
        <v>10330</v>
      </c>
      <c r="J47" s="8">
        <f t="shared" si="12"/>
        <v>0</v>
      </c>
    </row>
    <row r="48" spans="1:11" x14ac:dyDescent="0.25">
      <c r="A48" s="76"/>
      <c r="B48" s="72"/>
      <c r="C48" s="30"/>
      <c r="D48" s="30"/>
      <c r="E48" s="30">
        <v>2020</v>
      </c>
      <c r="F48" s="8">
        <f t="shared" si="11"/>
        <v>10830</v>
      </c>
      <c r="G48" s="8">
        <f t="shared" si="12"/>
        <v>0</v>
      </c>
      <c r="H48" s="8">
        <f t="shared" si="12"/>
        <v>0</v>
      </c>
      <c r="I48" s="8">
        <f t="shared" si="12"/>
        <v>10830</v>
      </c>
      <c r="J48" s="8">
        <f t="shared" si="12"/>
        <v>0</v>
      </c>
    </row>
    <row r="49" spans="1:10" x14ac:dyDescent="0.25">
      <c r="A49" s="30" t="s">
        <v>11</v>
      </c>
      <c r="B49" s="73"/>
      <c r="C49" s="30"/>
      <c r="D49" s="30"/>
      <c r="E49" s="30"/>
      <c r="F49" s="8">
        <f>SUM(F42:F48)</f>
        <v>75825.399999999994</v>
      </c>
      <c r="G49" s="8">
        <f t="shared" ref="G49:J49" si="13">SUM(G42:G48)</f>
        <v>0</v>
      </c>
      <c r="H49" s="8">
        <f t="shared" si="13"/>
        <v>11015.400000000001</v>
      </c>
      <c r="I49" s="8">
        <f t="shared" si="13"/>
        <v>64810</v>
      </c>
      <c r="J49" s="8">
        <f t="shared" si="13"/>
        <v>0</v>
      </c>
    </row>
    <row r="50" spans="1:10" x14ac:dyDescent="0.25">
      <c r="A50" s="61" t="s">
        <v>33</v>
      </c>
      <c r="B50" s="64" t="s">
        <v>34</v>
      </c>
      <c r="C50" s="27"/>
      <c r="D50" s="27"/>
      <c r="E50" s="27">
        <v>2014</v>
      </c>
      <c r="F50" s="34">
        <f>SUM(G50:J50)</f>
        <v>4540</v>
      </c>
      <c r="G50" s="34">
        <v>0</v>
      </c>
      <c r="H50" s="34">
        <v>0</v>
      </c>
      <c r="I50" s="34">
        <v>4540</v>
      </c>
      <c r="J50" s="34">
        <v>0</v>
      </c>
    </row>
    <row r="51" spans="1:10" x14ac:dyDescent="0.25">
      <c r="A51" s="62"/>
      <c r="B51" s="65"/>
      <c r="C51" s="27"/>
      <c r="D51" s="27"/>
      <c r="E51" s="27">
        <v>2015</v>
      </c>
      <c r="F51" s="34">
        <f t="shared" ref="F51:F56" si="14">SUM(G51:J51)</f>
        <v>5200</v>
      </c>
      <c r="G51" s="34">
        <v>0</v>
      </c>
      <c r="H51" s="34">
        <v>0</v>
      </c>
      <c r="I51" s="34">
        <v>5200</v>
      </c>
      <c r="J51" s="34">
        <v>0</v>
      </c>
    </row>
    <row r="52" spans="1:10" x14ac:dyDescent="0.25">
      <c r="A52" s="62"/>
      <c r="B52" s="65"/>
      <c r="C52" s="27"/>
      <c r="D52" s="27"/>
      <c r="E52" s="27">
        <v>2016</v>
      </c>
      <c r="F52" s="34">
        <f t="shared" si="14"/>
        <v>5500</v>
      </c>
      <c r="G52" s="34">
        <v>0</v>
      </c>
      <c r="H52" s="34">
        <v>0</v>
      </c>
      <c r="I52" s="34">
        <v>5500</v>
      </c>
      <c r="J52" s="34">
        <v>0</v>
      </c>
    </row>
    <row r="53" spans="1:10" x14ac:dyDescent="0.25">
      <c r="A53" s="62"/>
      <c r="B53" s="65"/>
      <c r="C53" s="27"/>
      <c r="D53" s="27"/>
      <c r="E53" s="27">
        <v>2017</v>
      </c>
      <c r="F53" s="34">
        <f t="shared" si="14"/>
        <v>5800</v>
      </c>
      <c r="G53" s="34">
        <v>0</v>
      </c>
      <c r="H53" s="34">
        <v>0</v>
      </c>
      <c r="I53" s="34">
        <v>5800</v>
      </c>
      <c r="J53" s="34">
        <v>0</v>
      </c>
    </row>
    <row r="54" spans="1:10" x14ac:dyDescent="0.25">
      <c r="A54" s="62"/>
      <c r="B54" s="65"/>
      <c r="C54" s="27"/>
      <c r="D54" s="27"/>
      <c r="E54" s="27">
        <v>2018</v>
      </c>
      <c r="F54" s="34">
        <f t="shared" si="14"/>
        <v>6130</v>
      </c>
      <c r="G54" s="34">
        <v>0</v>
      </c>
      <c r="H54" s="34">
        <v>0</v>
      </c>
      <c r="I54" s="34">
        <v>6130</v>
      </c>
      <c r="J54" s="34">
        <v>0</v>
      </c>
    </row>
    <row r="55" spans="1:10" x14ac:dyDescent="0.25">
      <c r="A55" s="62"/>
      <c r="B55" s="65"/>
      <c r="C55" s="27"/>
      <c r="D55" s="27"/>
      <c r="E55" s="27">
        <v>2019</v>
      </c>
      <c r="F55" s="34">
        <f t="shared" si="14"/>
        <v>6450</v>
      </c>
      <c r="G55" s="34">
        <v>0</v>
      </c>
      <c r="H55" s="34">
        <v>0</v>
      </c>
      <c r="I55" s="34">
        <v>6450</v>
      </c>
      <c r="J55" s="34">
        <v>0</v>
      </c>
    </row>
    <row r="56" spans="1:10" x14ac:dyDescent="0.25">
      <c r="A56" s="63"/>
      <c r="B56" s="65"/>
      <c r="C56" s="27"/>
      <c r="D56" s="27"/>
      <c r="E56" s="27">
        <v>2020</v>
      </c>
      <c r="F56" s="34">
        <f t="shared" si="14"/>
        <v>6780</v>
      </c>
      <c r="G56" s="34">
        <v>0</v>
      </c>
      <c r="H56" s="34">
        <v>0</v>
      </c>
      <c r="I56" s="34">
        <v>6780</v>
      </c>
      <c r="J56" s="34">
        <v>0</v>
      </c>
    </row>
    <row r="57" spans="1:10" x14ac:dyDescent="0.25">
      <c r="A57" s="6" t="s">
        <v>11</v>
      </c>
      <c r="B57" s="66"/>
      <c r="C57" s="27"/>
      <c r="D57" s="27"/>
      <c r="E57" s="27"/>
      <c r="F57" s="34">
        <f>SUM(F50:F56)</f>
        <v>40400</v>
      </c>
      <c r="G57" s="34">
        <f t="shared" ref="G57:J57" si="15">SUM(G50:G56)</f>
        <v>0</v>
      </c>
      <c r="H57" s="34">
        <f t="shared" si="15"/>
        <v>0</v>
      </c>
      <c r="I57" s="34">
        <f t="shared" si="15"/>
        <v>40400</v>
      </c>
      <c r="J57" s="34">
        <f t="shared" si="15"/>
        <v>0</v>
      </c>
    </row>
    <row r="58" spans="1:10" x14ac:dyDescent="0.25">
      <c r="A58" s="61" t="s">
        <v>35</v>
      </c>
      <c r="B58" s="64" t="s">
        <v>34</v>
      </c>
      <c r="C58" s="27"/>
      <c r="D58" s="27"/>
      <c r="E58" s="27">
        <v>2014</v>
      </c>
      <c r="F58" s="34">
        <f>SUM(G58:J58)</f>
        <v>2460</v>
      </c>
      <c r="G58" s="34">
        <v>0</v>
      </c>
      <c r="H58" s="34">
        <v>0</v>
      </c>
      <c r="I58" s="34">
        <v>2460</v>
      </c>
      <c r="J58" s="34">
        <v>0</v>
      </c>
    </row>
    <row r="59" spans="1:10" x14ac:dyDescent="0.25">
      <c r="A59" s="62"/>
      <c r="B59" s="65"/>
      <c r="C59" s="27"/>
      <c r="D59" s="27"/>
      <c r="E59" s="27">
        <v>2015</v>
      </c>
      <c r="F59" s="34">
        <f t="shared" ref="F59:F64" si="16">SUM(G59:J59)</f>
        <v>2800</v>
      </c>
      <c r="G59" s="34">
        <v>0</v>
      </c>
      <c r="H59" s="34">
        <v>0</v>
      </c>
      <c r="I59" s="34">
        <v>2800</v>
      </c>
      <c r="J59" s="34">
        <v>0</v>
      </c>
    </row>
    <row r="60" spans="1:10" x14ac:dyDescent="0.25">
      <c r="A60" s="62"/>
      <c r="B60" s="65"/>
      <c r="C60" s="27"/>
      <c r="D60" s="27"/>
      <c r="E60" s="27">
        <v>2016</v>
      </c>
      <c r="F60" s="34">
        <f t="shared" si="16"/>
        <v>3000</v>
      </c>
      <c r="G60" s="34">
        <v>0</v>
      </c>
      <c r="H60" s="34">
        <v>0</v>
      </c>
      <c r="I60" s="34">
        <v>3000</v>
      </c>
      <c r="J60" s="34">
        <v>0</v>
      </c>
    </row>
    <row r="61" spans="1:10" x14ac:dyDescent="0.25">
      <c r="A61" s="62"/>
      <c r="B61" s="65"/>
      <c r="C61" s="27"/>
      <c r="D61" s="27"/>
      <c r="E61" s="27">
        <v>2017</v>
      </c>
      <c r="F61" s="34">
        <f t="shared" si="16"/>
        <v>3200</v>
      </c>
      <c r="G61" s="34">
        <v>0</v>
      </c>
      <c r="H61" s="34">
        <v>0</v>
      </c>
      <c r="I61" s="34">
        <v>3200</v>
      </c>
      <c r="J61" s="34">
        <v>0</v>
      </c>
    </row>
    <row r="62" spans="1:10" x14ac:dyDescent="0.25">
      <c r="A62" s="62"/>
      <c r="B62" s="65"/>
      <c r="C62" s="27"/>
      <c r="D62" s="27"/>
      <c r="E62" s="27">
        <v>2018</v>
      </c>
      <c r="F62" s="34">
        <f t="shared" si="16"/>
        <v>3370</v>
      </c>
      <c r="G62" s="34">
        <v>0</v>
      </c>
      <c r="H62" s="34">
        <v>0</v>
      </c>
      <c r="I62" s="34">
        <v>3370</v>
      </c>
      <c r="J62" s="34">
        <v>0</v>
      </c>
    </row>
    <row r="63" spans="1:10" x14ac:dyDescent="0.25">
      <c r="A63" s="62"/>
      <c r="B63" s="65"/>
      <c r="C63" s="27"/>
      <c r="D63" s="27"/>
      <c r="E63" s="27">
        <v>2019</v>
      </c>
      <c r="F63" s="34">
        <f t="shared" si="16"/>
        <v>3550</v>
      </c>
      <c r="G63" s="34">
        <v>0</v>
      </c>
      <c r="H63" s="34">
        <v>0</v>
      </c>
      <c r="I63" s="34">
        <v>3550</v>
      </c>
      <c r="J63" s="34">
        <v>0</v>
      </c>
    </row>
    <row r="64" spans="1:10" x14ac:dyDescent="0.25">
      <c r="A64" s="63"/>
      <c r="B64" s="65"/>
      <c r="C64" s="27"/>
      <c r="D64" s="27"/>
      <c r="E64" s="27">
        <v>2020</v>
      </c>
      <c r="F64" s="34">
        <f t="shared" si="16"/>
        <v>3720</v>
      </c>
      <c r="G64" s="34">
        <v>0</v>
      </c>
      <c r="H64" s="34">
        <v>0</v>
      </c>
      <c r="I64" s="34">
        <v>3720</v>
      </c>
      <c r="J64" s="34">
        <v>0</v>
      </c>
    </row>
    <row r="65" spans="1:10" x14ac:dyDescent="0.25">
      <c r="A65" s="6" t="s">
        <v>11</v>
      </c>
      <c r="B65" s="66"/>
      <c r="C65" s="27"/>
      <c r="D65" s="27"/>
      <c r="E65" s="27"/>
      <c r="F65" s="34">
        <f>SUM(F58:F64)</f>
        <v>22100</v>
      </c>
      <c r="G65" s="34">
        <f t="shared" ref="G65:J65" si="17">SUM(G58:G64)</f>
        <v>0</v>
      </c>
      <c r="H65" s="34">
        <f t="shared" si="17"/>
        <v>0</v>
      </c>
      <c r="I65" s="34">
        <f t="shared" si="17"/>
        <v>22100</v>
      </c>
      <c r="J65" s="34">
        <f t="shared" si="17"/>
        <v>0</v>
      </c>
    </row>
    <row r="66" spans="1:10" x14ac:dyDescent="0.25">
      <c r="A66" s="61" t="s">
        <v>36</v>
      </c>
      <c r="B66" s="64" t="s">
        <v>34</v>
      </c>
      <c r="C66" s="27"/>
      <c r="D66" s="27"/>
      <c r="E66" s="27">
        <v>2014</v>
      </c>
      <c r="F66" s="34">
        <v>330</v>
      </c>
      <c r="G66" s="34">
        <v>0</v>
      </c>
      <c r="H66" s="34">
        <v>0</v>
      </c>
      <c r="I66" s="34">
        <v>330</v>
      </c>
      <c r="J66" s="34">
        <v>0</v>
      </c>
    </row>
    <row r="67" spans="1:10" x14ac:dyDescent="0.25">
      <c r="A67" s="62"/>
      <c r="B67" s="65"/>
      <c r="C67" s="27"/>
      <c r="D67" s="27"/>
      <c r="E67" s="27">
        <v>2015</v>
      </c>
      <c r="F67" s="34">
        <v>330</v>
      </c>
      <c r="G67" s="34">
        <v>0</v>
      </c>
      <c r="H67" s="34">
        <v>0</v>
      </c>
      <c r="I67" s="34">
        <v>330</v>
      </c>
      <c r="J67" s="34">
        <v>0</v>
      </c>
    </row>
    <row r="68" spans="1:10" x14ac:dyDescent="0.25">
      <c r="A68" s="62"/>
      <c r="B68" s="65"/>
      <c r="C68" s="27"/>
      <c r="D68" s="27"/>
      <c r="E68" s="27">
        <v>2016</v>
      </c>
      <c r="F68" s="34">
        <v>330</v>
      </c>
      <c r="G68" s="34">
        <v>0</v>
      </c>
      <c r="H68" s="34">
        <v>0</v>
      </c>
      <c r="I68" s="34">
        <v>330</v>
      </c>
      <c r="J68" s="34">
        <v>0</v>
      </c>
    </row>
    <row r="69" spans="1:10" x14ac:dyDescent="0.25">
      <c r="A69" s="62"/>
      <c r="B69" s="65"/>
      <c r="C69" s="27"/>
      <c r="D69" s="27"/>
      <c r="E69" s="27">
        <v>2017</v>
      </c>
      <c r="F69" s="34">
        <v>330</v>
      </c>
      <c r="G69" s="34">
        <v>0</v>
      </c>
      <c r="H69" s="34">
        <v>0</v>
      </c>
      <c r="I69" s="34">
        <v>330</v>
      </c>
      <c r="J69" s="34">
        <v>0</v>
      </c>
    </row>
    <row r="70" spans="1:10" x14ac:dyDescent="0.25">
      <c r="A70" s="62"/>
      <c r="B70" s="65"/>
      <c r="C70" s="27"/>
      <c r="D70" s="27"/>
      <c r="E70" s="27">
        <v>2018</v>
      </c>
      <c r="F70" s="34">
        <v>330</v>
      </c>
      <c r="G70" s="34">
        <v>0</v>
      </c>
      <c r="H70" s="34">
        <v>0</v>
      </c>
      <c r="I70" s="34">
        <v>330</v>
      </c>
      <c r="J70" s="34">
        <v>0</v>
      </c>
    </row>
    <row r="71" spans="1:10" x14ac:dyDescent="0.25">
      <c r="A71" s="62"/>
      <c r="B71" s="65"/>
      <c r="C71" s="27"/>
      <c r="D71" s="27"/>
      <c r="E71" s="27">
        <v>2019</v>
      </c>
      <c r="F71" s="34">
        <v>330</v>
      </c>
      <c r="G71" s="34">
        <v>0</v>
      </c>
      <c r="H71" s="34">
        <v>0</v>
      </c>
      <c r="I71" s="34">
        <v>330</v>
      </c>
      <c r="J71" s="34">
        <v>0</v>
      </c>
    </row>
    <row r="72" spans="1:10" x14ac:dyDescent="0.25">
      <c r="A72" s="63"/>
      <c r="B72" s="65"/>
      <c r="C72" s="27"/>
      <c r="D72" s="27"/>
      <c r="E72" s="27">
        <v>2020</v>
      </c>
      <c r="F72" s="34">
        <v>330</v>
      </c>
      <c r="G72" s="34">
        <v>0</v>
      </c>
      <c r="H72" s="34">
        <v>0</v>
      </c>
      <c r="I72" s="34">
        <v>330</v>
      </c>
      <c r="J72" s="34">
        <v>0</v>
      </c>
    </row>
    <row r="73" spans="1:10" x14ac:dyDescent="0.25">
      <c r="A73" s="6" t="s">
        <v>11</v>
      </c>
      <c r="B73" s="66"/>
      <c r="C73" s="27"/>
      <c r="D73" s="27"/>
      <c r="E73" s="27"/>
      <c r="F73" s="34">
        <v>2310</v>
      </c>
      <c r="G73" s="34">
        <v>0</v>
      </c>
      <c r="H73" s="34">
        <v>0</v>
      </c>
      <c r="I73" s="34">
        <v>2310</v>
      </c>
      <c r="J73" s="34">
        <v>0</v>
      </c>
    </row>
    <row r="74" spans="1:10" x14ac:dyDescent="0.25">
      <c r="A74" s="61" t="s">
        <v>163</v>
      </c>
      <c r="B74" s="64" t="s">
        <v>34</v>
      </c>
      <c r="C74" s="41"/>
      <c r="D74" s="41"/>
      <c r="E74" s="41">
        <v>2014</v>
      </c>
      <c r="F74" s="34">
        <f>SUM(G74:J74)</f>
        <v>3671.8</v>
      </c>
      <c r="G74" s="34">
        <v>0</v>
      </c>
      <c r="H74" s="34">
        <v>3671.8</v>
      </c>
      <c r="I74" s="34">
        <v>0</v>
      </c>
      <c r="J74" s="34">
        <v>0</v>
      </c>
    </row>
    <row r="75" spans="1:10" x14ac:dyDescent="0.25">
      <c r="A75" s="62"/>
      <c r="B75" s="65"/>
      <c r="C75" s="41"/>
      <c r="D75" s="41"/>
      <c r="E75" s="41">
        <v>2015</v>
      </c>
      <c r="F75" s="34">
        <f t="shared" ref="F75:F80" si="18">SUM(G75:J75)</f>
        <v>3671.8</v>
      </c>
      <c r="G75" s="34">
        <v>0</v>
      </c>
      <c r="H75" s="34">
        <v>3671.8</v>
      </c>
      <c r="I75" s="34">
        <v>0</v>
      </c>
      <c r="J75" s="34">
        <v>0</v>
      </c>
    </row>
    <row r="76" spans="1:10" x14ac:dyDescent="0.25">
      <c r="A76" s="62"/>
      <c r="B76" s="65"/>
      <c r="C76" s="41"/>
      <c r="D76" s="41"/>
      <c r="E76" s="41">
        <v>2016</v>
      </c>
      <c r="F76" s="34">
        <f t="shared" si="18"/>
        <v>3671.8</v>
      </c>
      <c r="G76" s="34">
        <v>0</v>
      </c>
      <c r="H76" s="34">
        <v>3671.8</v>
      </c>
      <c r="I76" s="34">
        <v>0</v>
      </c>
      <c r="J76" s="34">
        <v>0</v>
      </c>
    </row>
    <row r="77" spans="1:10" x14ac:dyDescent="0.25">
      <c r="A77" s="62"/>
      <c r="B77" s="65"/>
      <c r="C77" s="41"/>
      <c r="D77" s="41"/>
      <c r="E77" s="41">
        <v>2017</v>
      </c>
      <c r="F77" s="34">
        <f t="shared" si="18"/>
        <v>0</v>
      </c>
      <c r="G77" s="34">
        <v>0</v>
      </c>
      <c r="H77" s="34">
        <v>0</v>
      </c>
      <c r="I77" s="34">
        <v>0</v>
      </c>
      <c r="J77" s="34">
        <v>0</v>
      </c>
    </row>
    <row r="78" spans="1:10" x14ac:dyDescent="0.25">
      <c r="A78" s="62"/>
      <c r="B78" s="65"/>
      <c r="C78" s="41"/>
      <c r="D78" s="41"/>
      <c r="E78" s="41">
        <v>2018</v>
      </c>
      <c r="F78" s="34">
        <f t="shared" si="18"/>
        <v>0</v>
      </c>
      <c r="G78" s="34">
        <v>0</v>
      </c>
      <c r="H78" s="34">
        <v>0</v>
      </c>
      <c r="I78" s="34">
        <v>0</v>
      </c>
      <c r="J78" s="34">
        <v>0</v>
      </c>
    </row>
    <row r="79" spans="1:10" x14ac:dyDescent="0.25">
      <c r="A79" s="62"/>
      <c r="B79" s="65"/>
      <c r="C79" s="41"/>
      <c r="D79" s="41"/>
      <c r="E79" s="41">
        <v>2019</v>
      </c>
      <c r="F79" s="34">
        <f t="shared" si="18"/>
        <v>0</v>
      </c>
      <c r="G79" s="34">
        <v>0</v>
      </c>
      <c r="H79" s="34">
        <v>0</v>
      </c>
      <c r="I79" s="34">
        <v>0</v>
      </c>
      <c r="J79" s="34">
        <v>0</v>
      </c>
    </row>
    <row r="80" spans="1:10" x14ac:dyDescent="0.25">
      <c r="A80" s="63"/>
      <c r="B80" s="65"/>
      <c r="C80" s="41"/>
      <c r="D80" s="41"/>
      <c r="E80" s="41">
        <v>2020</v>
      </c>
      <c r="F80" s="34">
        <f t="shared" si="18"/>
        <v>0</v>
      </c>
      <c r="G80" s="34">
        <v>0</v>
      </c>
      <c r="H80" s="34">
        <v>0</v>
      </c>
      <c r="I80" s="34">
        <v>0</v>
      </c>
      <c r="J80" s="34">
        <v>0</v>
      </c>
    </row>
    <row r="81" spans="1:10" x14ac:dyDescent="0.25">
      <c r="A81" s="6" t="s">
        <v>11</v>
      </c>
      <c r="B81" s="66"/>
      <c r="C81" s="41"/>
      <c r="D81" s="41"/>
      <c r="E81" s="41"/>
      <c r="F81" s="34">
        <f>SUM(F74:F80)</f>
        <v>11015.400000000001</v>
      </c>
      <c r="G81" s="34">
        <f t="shared" ref="G81:J81" si="19">SUM(G74:G80)</f>
        <v>0</v>
      </c>
      <c r="H81" s="34">
        <f t="shared" si="19"/>
        <v>11015.400000000001</v>
      </c>
      <c r="I81" s="34">
        <f t="shared" si="19"/>
        <v>0</v>
      </c>
      <c r="J81" s="34">
        <f t="shared" si="19"/>
        <v>0</v>
      </c>
    </row>
    <row r="82" spans="1:10" x14ac:dyDescent="0.25">
      <c r="A82" s="74" t="s">
        <v>90</v>
      </c>
      <c r="B82" s="71" t="s">
        <v>66</v>
      </c>
      <c r="C82" s="30"/>
      <c r="D82" s="30"/>
      <c r="E82" s="30">
        <v>2014</v>
      </c>
      <c r="F82" s="8">
        <f>SUM(G82:J82)</f>
        <v>168.4</v>
      </c>
      <c r="G82" s="8">
        <f>SUM(G86+G90+G94+G98)</f>
        <v>0</v>
      </c>
      <c r="H82" s="8">
        <f t="shared" ref="H82:J82" si="20">SUM(H86+H90+H94+H98)</f>
        <v>63.4</v>
      </c>
      <c r="I82" s="8">
        <f t="shared" si="20"/>
        <v>105</v>
      </c>
      <c r="J82" s="8">
        <f t="shared" si="20"/>
        <v>0</v>
      </c>
    </row>
    <row r="83" spans="1:10" x14ac:dyDescent="0.25">
      <c r="A83" s="75"/>
      <c r="B83" s="72"/>
      <c r="C83" s="30"/>
      <c r="D83" s="30"/>
      <c r="E83" s="30">
        <v>2015</v>
      </c>
      <c r="F83" s="8">
        <f t="shared" ref="F83:F84" si="21">SUM(G83:J83)</f>
        <v>228.4</v>
      </c>
      <c r="G83" s="8">
        <f t="shared" ref="G83:J84" si="22">SUM(G87+G91+G95+G99)</f>
        <v>0</v>
      </c>
      <c r="H83" s="8">
        <f t="shared" si="22"/>
        <v>63.4</v>
      </c>
      <c r="I83" s="8">
        <f t="shared" si="22"/>
        <v>165</v>
      </c>
      <c r="J83" s="8">
        <f t="shared" si="22"/>
        <v>0</v>
      </c>
    </row>
    <row r="84" spans="1:10" ht="57" customHeight="1" x14ac:dyDescent="0.25">
      <c r="A84" s="76"/>
      <c r="B84" s="72"/>
      <c r="C84" s="30"/>
      <c r="D84" s="30"/>
      <c r="E84" s="30">
        <v>2016</v>
      </c>
      <c r="F84" s="8">
        <f t="shared" si="21"/>
        <v>248.4</v>
      </c>
      <c r="G84" s="8">
        <f t="shared" si="22"/>
        <v>0</v>
      </c>
      <c r="H84" s="8">
        <f t="shared" si="22"/>
        <v>63.4</v>
      </c>
      <c r="I84" s="8">
        <f t="shared" si="22"/>
        <v>185</v>
      </c>
      <c r="J84" s="8">
        <f t="shared" si="22"/>
        <v>0</v>
      </c>
    </row>
    <row r="85" spans="1:10" x14ac:dyDescent="0.25">
      <c r="A85" s="29" t="s">
        <v>11</v>
      </c>
      <c r="B85" s="73"/>
      <c r="C85" s="30"/>
      <c r="D85" s="30"/>
      <c r="E85" s="30"/>
      <c r="F85" s="8">
        <f>SUM(F82:F84)</f>
        <v>645.20000000000005</v>
      </c>
      <c r="G85" s="8">
        <f t="shared" ref="G85:J85" si="23">SUM(G82:G84)</f>
        <v>0</v>
      </c>
      <c r="H85" s="8">
        <f t="shared" si="23"/>
        <v>190.2</v>
      </c>
      <c r="I85" s="8">
        <f t="shared" si="23"/>
        <v>455</v>
      </c>
      <c r="J85" s="8">
        <f t="shared" si="23"/>
        <v>0</v>
      </c>
    </row>
    <row r="86" spans="1:10" x14ac:dyDescent="0.25">
      <c r="A86" s="61" t="s">
        <v>60</v>
      </c>
      <c r="B86" s="64" t="s">
        <v>67</v>
      </c>
      <c r="C86" s="27"/>
      <c r="D86" s="27"/>
      <c r="E86" s="27">
        <v>2014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</row>
    <row r="87" spans="1:10" x14ac:dyDescent="0.25">
      <c r="A87" s="62"/>
      <c r="B87" s="65"/>
      <c r="C87" s="27"/>
      <c r="D87" s="27"/>
      <c r="E87" s="27">
        <v>2015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</row>
    <row r="88" spans="1:10" ht="19.5" customHeight="1" x14ac:dyDescent="0.25">
      <c r="A88" s="63"/>
      <c r="B88" s="65"/>
      <c r="C88" s="27"/>
      <c r="D88" s="27"/>
      <c r="E88" s="27">
        <v>2016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</row>
    <row r="89" spans="1:10" x14ac:dyDescent="0.25">
      <c r="A89" s="6" t="s">
        <v>11</v>
      </c>
      <c r="B89" s="66"/>
      <c r="C89" s="27"/>
      <c r="D89" s="27"/>
      <c r="E89" s="27"/>
      <c r="F89" s="34">
        <v>0</v>
      </c>
      <c r="G89" s="34">
        <v>0</v>
      </c>
      <c r="H89" s="34">
        <v>0</v>
      </c>
      <c r="I89" s="34">
        <v>0</v>
      </c>
      <c r="J89" s="34">
        <v>0</v>
      </c>
    </row>
    <row r="90" spans="1:10" x14ac:dyDescent="0.25">
      <c r="A90" s="61" t="s">
        <v>61</v>
      </c>
      <c r="B90" s="64" t="s">
        <v>68</v>
      </c>
      <c r="C90" s="27"/>
      <c r="D90" s="27"/>
      <c r="E90" s="27">
        <v>2014</v>
      </c>
      <c r="F90" s="34">
        <v>47.5</v>
      </c>
      <c r="G90" s="34">
        <v>0</v>
      </c>
      <c r="H90" s="34">
        <v>0</v>
      </c>
      <c r="I90" s="34">
        <v>47.5</v>
      </c>
      <c r="J90" s="34">
        <v>0</v>
      </c>
    </row>
    <row r="91" spans="1:10" x14ac:dyDescent="0.25">
      <c r="A91" s="62"/>
      <c r="B91" s="65"/>
      <c r="C91" s="27"/>
      <c r="D91" s="27"/>
      <c r="E91" s="27">
        <v>2015</v>
      </c>
      <c r="F91" s="34">
        <v>98</v>
      </c>
      <c r="G91" s="34">
        <v>0</v>
      </c>
      <c r="H91" s="34">
        <v>0</v>
      </c>
      <c r="I91" s="34">
        <v>98</v>
      </c>
      <c r="J91" s="34">
        <v>0</v>
      </c>
    </row>
    <row r="92" spans="1:10" ht="86.25" customHeight="1" x14ac:dyDescent="0.25">
      <c r="A92" s="63"/>
      <c r="B92" s="65"/>
      <c r="C92" s="27"/>
      <c r="D92" s="27"/>
      <c r="E92" s="27">
        <v>2016</v>
      </c>
      <c r="F92" s="34">
        <v>100</v>
      </c>
      <c r="G92" s="34">
        <v>0</v>
      </c>
      <c r="H92" s="34">
        <v>0</v>
      </c>
      <c r="I92" s="34">
        <v>100</v>
      </c>
      <c r="J92" s="34">
        <v>0</v>
      </c>
    </row>
    <row r="93" spans="1:10" x14ac:dyDescent="0.25">
      <c r="A93" s="6" t="s">
        <v>11</v>
      </c>
      <c r="B93" s="66"/>
      <c r="C93" s="27"/>
      <c r="D93" s="27"/>
      <c r="E93" s="27"/>
      <c r="F93" s="34">
        <v>245.5</v>
      </c>
      <c r="G93" s="34">
        <v>0</v>
      </c>
      <c r="H93" s="34">
        <v>0</v>
      </c>
      <c r="I93" s="34">
        <v>245.5</v>
      </c>
      <c r="J93" s="34">
        <v>0</v>
      </c>
    </row>
    <row r="94" spans="1:10" x14ac:dyDescent="0.25">
      <c r="A94" s="61" t="s">
        <v>62</v>
      </c>
      <c r="B94" s="64" t="s">
        <v>69</v>
      </c>
      <c r="C94" s="27"/>
      <c r="D94" s="27"/>
      <c r="E94" s="27">
        <v>2014</v>
      </c>
      <c r="F94" s="34">
        <v>52.5</v>
      </c>
      <c r="G94" s="34">
        <v>0</v>
      </c>
      <c r="H94" s="34">
        <v>0</v>
      </c>
      <c r="I94" s="34">
        <v>52.5</v>
      </c>
      <c r="J94" s="34">
        <v>0</v>
      </c>
    </row>
    <row r="95" spans="1:10" x14ac:dyDescent="0.25">
      <c r="A95" s="62"/>
      <c r="B95" s="65"/>
      <c r="C95" s="27"/>
      <c r="D95" s="27"/>
      <c r="E95" s="27">
        <v>2015</v>
      </c>
      <c r="F95" s="34">
        <v>62</v>
      </c>
      <c r="G95" s="34">
        <v>0</v>
      </c>
      <c r="H95" s="34">
        <v>0</v>
      </c>
      <c r="I95" s="34">
        <v>62</v>
      </c>
      <c r="J95" s="34">
        <v>0</v>
      </c>
    </row>
    <row r="96" spans="1:10" ht="39.75" customHeight="1" x14ac:dyDescent="0.25">
      <c r="A96" s="63"/>
      <c r="B96" s="65"/>
      <c r="C96" s="27"/>
      <c r="D96" s="27"/>
      <c r="E96" s="27">
        <v>2016</v>
      </c>
      <c r="F96" s="34">
        <v>80</v>
      </c>
      <c r="G96" s="34">
        <v>0</v>
      </c>
      <c r="H96" s="34">
        <v>0</v>
      </c>
      <c r="I96" s="34">
        <v>80</v>
      </c>
      <c r="J96" s="34">
        <v>0</v>
      </c>
    </row>
    <row r="97" spans="1:10" x14ac:dyDescent="0.25">
      <c r="A97" s="6" t="s">
        <v>11</v>
      </c>
      <c r="B97" s="66"/>
      <c r="C97" s="27"/>
      <c r="D97" s="27"/>
      <c r="E97" s="27"/>
      <c r="F97" s="34">
        <v>194.5</v>
      </c>
      <c r="G97" s="34">
        <v>0</v>
      </c>
      <c r="H97" s="34">
        <v>0</v>
      </c>
      <c r="I97" s="34">
        <v>194.5</v>
      </c>
      <c r="J97" s="34">
        <v>0</v>
      </c>
    </row>
    <row r="98" spans="1:10" x14ac:dyDescent="0.25">
      <c r="A98" s="61" t="s">
        <v>161</v>
      </c>
      <c r="B98" s="64" t="s">
        <v>162</v>
      </c>
      <c r="C98" s="35"/>
      <c r="D98" s="35"/>
      <c r="E98" s="35">
        <v>2014</v>
      </c>
      <c r="F98" s="34">
        <f>SUM(G98:J98)</f>
        <v>68.400000000000006</v>
      </c>
      <c r="G98" s="34">
        <v>0</v>
      </c>
      <c r="H98" s="34">
        <v>63.4</v>
      </c>
      <c r="I98" s="34">
        <v>5</v>
      </c>
      <c r="J98" s="34">
        <v>0</v>
      </c>
    </row>
    <row r="99" spans="1:10" x14ac:dyDescent="0.25">
      <c r="A99" s="62"/>
      <c r="B99" s="65"/>
      <c r="C99" s="35"/>
      <c r="D99" s="35"/>
      <c r="E99" s="35">
        <v>2015</v>
      </c>
      <c r="F99" s="34">
        <f t="shared" ref="F99:F100" si="24">SUM(G99:J99)</f>
        <v>68.400000000000006</v>
      </c>
      <c r="G99" s="34">
        <v>0</v>
      </c>
      <c r="H99" s="34">
        <v>63.4</v>
      </c>
      <c r="I99" s="34">
        <v>5</v>
      </c>
      <c r="J99" s="34">
        <v>0</v>
      </c>
    </row>
    <row r="100" spans="1:10" ht="51" customHeight="1" x14ac:dyDescent="0.25">
      <c r="A100" s="63"/>
      <c r="B100" s="65"/>
      <c r="C100" s="35"/>
      <c r="D100" s="35"/>
      <c r="E100" s="35">
        <v>2016</v>
      </c>
      <c r="F100" s="34">
        <f t="shared" si="24"/>
        <v>68.400000000000006</v>
      </c>
      <c r="G100" s="34">
        <v>0</v>
      </c>
      <c r="H100" s="34">
        <v>63.4</v>
      </c>
      <c r="I100" s="34">
        <v>5</v>
      </c>
      <c r="J100" s="34">
        <v>0</v>
      </c>
    </row>
    <row r="101" spans="1:10" x14ac:dyDescent="0.25">
      <c r="A101" s="6" t="s">
        <v>11</v>
      </c>
      <c r="B101" s="66"/>
      <c r="C101" s="35"/>
      <c r="D101" s="35"/>
      <c r="E101" s="35"/>
      <c r="F101" s="34">
        <f>SUM(F98:F100)</f>
        <v>205.20000000000002</v>
      </c>
      <c r="G101" s="34">
        <f t="shared" ref="G101:J101" si="25">SUM(G98:G100)</f>
        <v>0</v>
      </c>
      <c r="H101" s="34">
        <f t="shared" si="25"/>
        <v>190.2</v>
      </c>
      <c r="I101" s="34">
        <f t="shared" si="25"/>
        <v>15</v>
      </c>
      <c r="J101" s="34">
        <f t="shared" si="25"/>
        <v>0</v>
      </c>
    </row>
    <row r="102" spans="1:10" x14ac:dyDescent="0.25">
      <c r="A102" s="74" t="s">
        <v>141</v>
      </c>
      <c r="B102" s="70" t="s">
        <v>136</v>
      </c>
      <c r="C102" s="30"/>
      <c r="D102" s="30"/>
      <c r="E102" s="30">
        <v>2014</v>
      </c>
      <c r="F102" s="8">
        <f>G102+H102+I102+J102</f>
        <v>650</v>
      </c>
      <c r="G102" s="8">
        <f t="shared" ref="G102:J104" si="26">G106+G110+G114</f>
        <v>0</v>
      </c>
      <c r="H102" s="8">
        <f t="shared" si="26"/>
        <v>0</v>
      </c>
      <c r="I102" s="8">
        <f t="shared" si="26"/>
        <v>650</v>
      </c>
      <c r="J102" s="8">
        <f t="shared" si="26"/>
        <v>0</v>
      </c>
    </row>
    <row r="103" spans="1:10" x14ac:dyDescent="0.25">
      <c r="A103" s="75"/>
      <c r="B103" s="70"/>
      <c r="C103" s="30"/>
      <c r="D103" s="30"/>
      <c r="E103" s="30">
        <v>2015</v>
      </c>
      <c r="F103" s="8">
        <f t="shared" ref="F103:F104" si="27">G103+H103+I103+J103</f>
        <v>650</v>
      </c>
      <c r="G103" s="8">
        <f t="shared" si="26"/>
        <v>0</v>
      </c>
      <c r="H103" s="8">
        <f t="shared" si="26"/>
        <v>0</v>
      </c>
      <c r="I103" s="8">
        <f t="shared" si="26"/>
        <v>650</v>
      </c>
      <c r="J103" s="8">
        <f t="shared" si="26"/>
        <v>0</v>
      </c>
    </row>
    <row r="104" spans="1:10" ht="55.5" customHeight="1" x14ac:dyDescent="0.25">
      <c r="A104" s="76"/>
      <c r="B104" s="70"/>
      <c r="C104" s="30"/>
      <c r="D104" s="30"/>
      <c r="E104" s="30">
        <v>2016</v>
      </c>
      <c r="F104" s="8">
        <f t="shared" si="27"/>
        <v>650</v>
      </c>
      <c r="G104" s="8">
        <f t="shared" si="26"/>
        <v>0</v>
      </c>
      <c r="H104" s="8">
        <f t="shared" si="26"/>
        <v>0</v>
      </c>
      <c r="I104" s="8">
        <f t="shared" si="26"/>
        <v>650</v>
      </c>
      <c r="J104" s="8">
        <f t="shared" si="26"/>
        <v>0</v>
      </c>
    </row>
    <row r="105" spans="1:10" x14ac:dyDescent="0.25">
      <c r="A105" s="29" t="s">
        <v>137</v>
      </c>
      <c r="B105" s="70"/>
      <c r="C105" s="30"/>
      <c r="D105" s="30"/>
      <c r="E105" s="30"/>
      <c r="F105" s="8">
        <f>F102+F103+F104</f>
        <v>1950</v>
      </c>
      <c r="G105" s="8">
        <f t="shared" ref="G105:J105" si="28">G102+G103+G104</f>
        <v>0</v>
      </c>
      <c r="H105" s="8">
        <f t="shared" si="28"/>
        <v>0</v>
      </c>
      <c r="I105" s="8">
        <f t="shared" si="28"/>
        <v>1950</v>
      </c>
      <c r="J105" s="8">
        <f t="shared" si="28"/>
        <v>0</v>
      </c>
    </row>
    <row r="106" spans="1:10" x14ac:dyDescent="0.25">
      <c r="A106" s="77" t="s">
        <v>138</v>
      </c>
      <c r="B106" s="68" t="s">
        <v>96</v>
      </c>
      <c r="C106" s="26"/>
      <c r="D106" s="26"/>
      <c r="E106" s="26">
        <v>2014</v>
      </c>
      <c r="F106" s="20">
        <v>650</v>
      </c>
      <c r="G106" s="20">
        <v>0</v>
      </c>
      <c r="H106" s="20">
        <v>0</v>
      </c>
      <c r="I106" s="20">
        <v>650</v>
      </c>
      <c r="J106" s="20">
        <v>0</v>
      </c>
    </row>
    <row r="107" spans="1:10" x14ac:dyDescent="0.25">
      <c r="A107" s="78"/>
      <c r="B107" s="68"/>
      <c r="C107" s="26"/>
      <c r="D107" s="26"/>
      <c r="E107" s="26">
        <v>2015</v>
      </c>
      <c r="F107" s="20">
        <v>270</v>
      </c>
      <c r="G107" s="20">
        <v>0</v>
      </c>
      <c r="H107" s="20">
        <v>0</v>
      </c>
      <c r="I107" s="20">
        <v>270</v>
      </c>
      <c r="J107" s="20">
        <v>0</v>
      </c>
    </row>
    <row r="108" spans="1:10" ht="34.5" customHeight="1" x14ac:dyDescent="0.25">
      <c r="A108" s="79"/>
      <c r="B108" s="68"/>
      <c r="C108" s="26"/>
      <c r="D108" s="26"/>
      <c r="E108" s="26">
        <v>2016</v>
      </c>
      <c r="F108" s="20">
        <v>250</v>
      </c>
      <c r="G108" s="20">
        <v>0</v>
      </c>
      <c r="H108" s="20">
        <v>0</v>
      </c>
      <c r="I108" s="20">
        <v>250</v>
      </c>
      <c r="J108" s="20">
        <v>0</v>
      </c>
    </row>
    <row r="109" spans="1:10" x14ac:dyDescent="0.25">
      <c r="A109" s="28" t="s">
        <v>137</v>
      </c>
      <c r="B109" s="68"/>
      <c r="C109" s="26"/>
      <c r="D109" s="26"/>
      <c r="E109" s="26"/>
      <c r="F109" s="20">
        <v>1170</v>
      </c>
      <c r="G109" s="20">
        <v>0</v>
      </c>
      <c r="H109" s="20">
        <v>0</v>
      </c>
      <c r="I109" s="20">
        <v>1170</v>
      </c>
      <c r="J109" s="20">
        <v>0</v>
      </c>
    </row>
    <row r="110" spans="1:10" x14ac:dyDescent="0.25">
      <c r="A110" s="67" t="s">
        <v>139</v>
      </c>
      <c r="B110" s="68" t="s">
        <v>98</v>
      </c>
      <c r="C110" s="26"/>
      <c r="D110" s="26"/>
      <c r="E110" s="26">
        <v>2014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1:10" x14ac:dyDescent="0.25">
      <c r="A111" s="67"/>
      <c r="B111" s="68"/>
      <c r="C111" s="26"/>
      <c r="D111" s="26"/>
      <c r="E111" s="26">
        <v>2015</v>
      </c>
      <c r="F111" s="20">
        <v>380</v>
      </c>
      <c r="G111" s="20">
        <v>0</v>
      </c>
      <c r="H111" s="20">
        <v>0</v>
      </c>
      <c r="I111" s="20">
        <v>380</v>
      </c>
      <c r="J111" s="20">
        <v>0</v>
      </c>
    </row>
    <row r="112" spans="1:10" ht="69.75" customHeight="1" x14ac:dyDescent="0.25">
      <c r="A112" s="67"/>
      <c r="B112" s="68"/>
      <c r="C112" s="26"/>
      <c r="D112" s="26"/>
      <c r="E112" s="26">
        <v>2016</v>
      </c>
      <c r="F112" s="20">
        <v>400</v>
      </c>
      <c r="G112" s="20">
        <v>0</v>
      </c>
      <c r="H112" s="20">
        <v>0</v>
      </c>
      <c r="I112" s="20">
        <v>400</v>
      </c>
      <c r="J112" s="20">
        <v>0</v>
      </c>
    </row>
    <row r="113" spans="1:10" x14ac:dyDescent="0.25">
      <c r="A113" s="28" t="s">
        <v>137</v>
      </c>
      <c r="B113" s="68"/>
      <c r="C113" s="26"/>
      <c r="D113" s="26"/>
      <c r="E113" s="26"/>
      <c r="F113" s="20">
        <v>780</v>
      </c>
      <c r="G113" s="20">
        <v>0</v>
      </c>
      <c r="H113" s="20">
        <v>0</v>
      </c>
      <c r="I113" s="20">
        <v>780</v>
      </c>
      <c r="J113" s="20">
        <v>0</v>
      </c>
    </row>
    <row r="114" spans="1:10" x14ac:dyDescent="0.25">
      <c r="A114" s="67" t="s">
        <v>140</v>
      </c>
      <c r="B114" s="68" t="s">
        <v>100</v>
      </c>
      <c r="C114" s="26"/>
      <c r="D114" s="26"/>
      <c r="E114" s="26">
        <v>2014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1:10" x14ac:dyDescent="0.25">
      <c r="A115" s="67"/>
      <c r="B115" s="68"/>
      <c r="C115" s="26"/>
      <c r="D115" s="26"/>
      <c r="E115" s="26">
        <v>2015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1:10" ht="34.5" customHeight="1" x14ac:dyDescent="0.25">
      <c r="A116" s="67"/>
      <c r="B116" s="68"/>
      <c r="C116" s="26"/>
      <c r="D116" s="26"/>
      <c r="E116" s="26">
        <v>2016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1:10" x14ac:dyDescent="0.25">
      <c r="A117" s="28" t="s">
        <v>137</v>
      </c>
      <c r="B117" s="68"/>
      <c r="C117" s="26"/>
      <c r="D117" s="26"/>
      <c r="E117" s="26"/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1:10" x14ac:dyDescent="0.25">
      <c r="A118" s="69" t="s">
        <v>145</v>
      </c>
      <c r="B118" s="70" t="s">
        <v>130</v>
      </c>
      <c r="C118" s="30"/>
      <c r="D118" s="30"/>
      <c r="E118" s="30">
        <v>2014</v>
      </c>
      <c r="F118" s="8">
        <f>G118+H118+I118+J118</f>
        <v>7038.7</v>
      </c>
      <c r="G118" s="8">
        <f t="shared" ref="G118:J120" si="29">G122+G126+G130</f>
        <v>0</v>
      </c>
      <c r="H118" s="8">
        <f t="shared" si="29"/>
        <v>0</v>
      </c>
      <c r="I118" s="8">
        <f t="shared" si="29"/>
        <v>7038.7</v>
      </c>
      <c r="J118" s="8">
        <f t="shared" si="29"/>
        <v>0</v>
      </c>
    </row>
    <row r="119" spans="1:10" x14ac:dyDescent="0.25">
      <c r="A119" s="69"/>
      <c r="B119" s="70"/>
      <c r="C119" s="30"/>
      <c r="D119" s="30"/>
      <c r="E119" s="30">
        <v>2015</v>
      </c>
      <c r="F119" s="8">
        <f t="shared" ref="F119:F120" si="30">G119+H119+I119+J119</f>
        <v>7702.5</v>
      </c>
      <c r="G119" s="8">
        <f t="shared" si="29"/>
        <v>0</v>
      </c>
      <c r="H119" s="8">
        <f t="shared" si="29"/>
        <v>0</v>
      </c>
      <c r="I119" s="8">
        <f t="shared" si="29"/>
        <v>7702.5</v>
      </c>
      <c r="J119" s="8">
        <f t="shared" si="29"/>
        <v>0</v>
      </c>
    </row>
    <row r="120" spans="1:10" ht="41.25" customHeight="1" x14ac:dyDescent="0.25">
      <c r="A120" s="69"/>
      <c r="B120" s="70"/>
      <c r="C120" s="30"/>
      <c r="D120" s="30"/>
      <c r="E120" s="30">
        <v>2016</v>
      </c>
      <c r="F120" s="8">
        <f t="shared" si="30"/>
        <v>8432.7000000000007</v>
      </c>
      <c r="G120" s="8">
        <f t="shared" si="29"/>
        <v>0</v>
      </c>
      <c r="H120" s="8">
        <f t="shared" si="29"/>
        <v>0</v>
      </c>
      <c r="I120" s="8">
        <f t="shared" si="29"/>
        <v>8432.7000000000007</v>
      </c>
      <c r="J120" s="8">
        <f t="shared" si="29"/>
        <v>0</v>
      </c>
    </row>
    <row r="121" spans="1:10" x14ac:dyDescent="0.25">
      <c r="A121" s="29" t="s">
        <v>11</v>
      </c>
      <c r="B121" s="70"/>
      <c r="C121" s="30"/>
      <c r="D121" s="30"/>
      <c r="E121" s="30"/>
      <c r="F121" s="8">
        <f>F118+F119+F120</f>
        <v>23173.9</v>
      </c>
      <c r="G121" s="8">
        <f t="shared" ref="G121:J121" si="31">G118+G119+G120</f>
        <v>0</v>
      </c>
      <c r="H121" s="8">
        <f t="shared" si="31"/>
        <v>0</v>
      </c>
      <c r="I121" s="8">
        <f t="shared" si="31"/>
        <v>23173.9</v>
      </c>
      <c r="J121" s="8">
        <f t="shared" si="31"/>
        <v>0</v>
      </c>
    </row>
    <row r="122" spans="1:10" x14ac:dyDescent="0.25">
      <c r="A122" s="67" t="s">
        <v>142</v>
      </c>
      <c r="B122" s="68" t="s">
        <v>130</v>
      </c>
      <c r="C122" s="26"/>
      <c r="D122" s="26"/>
      <c r="E122" s="26">
        <v>2014</v>
      </c>
      <c r="F122" s="20">
        <v>500</v>
      </c>
      <c r="G122" s="20">
        <v>0</v>
      </c>
      <c r="H122" s="20">
        <v>0</v>
      </c>
      <c r="I122" s="20">
        <v>500</v>
      </c>
      <c r="J122" s="20">
        <v>0</v>
      </c>
    </row>
    <row r="123" spans="1:10" x14ac:dyDescent="0.25">
      <c r="A123" s="67"/>
      <c r="B123" s="68"/>
      <c r="C123" s="26"/>
      <c r="D123" s="26"/>
      <c r="E123" s="26">
        <v>2015</v>
      </c>
      <c r="F123" s="20">
        <v>100</v>
      </c>
      <c r="G123" s="20">
        <v>0</v>
      </c>
      <c r="H123" s="20">
        <v>0</v>
      </c>
      <c r="I123" s="20">
        <v>100</v>
      </c>
      <c r="J123" s="20">
        <v>0</v>
      </c>
    </row>
    <row r="124" spans="1:10" ht="34.5" customHeight="1" x14ac:dyDescent="0.25">
      <c r="A124" s="67"/>
      <c r="B124" s="68"/>
      <c r="C124" s="26"/>
      <c r="D124" s="26"/>
      <c r="E124" s="26">
        <v>2016</v>
      </c>
      <c r="F124" s="20">
        <v>3000</v>
      </c>
      <c r="G124" s="20">
        <v>0</v>
      </c>
      <c r="H124" s="20">
        <v>0</v>
      </c>
      <c r="I124" s="20">
        <v>3000</v>
      </c>
      <c r="J124" s="20">
        <v>0</v>
      </c>
    </row>
    <row r="125" spans="1:10" x14ac:dyDescent="0.25">
      <c r="A125" s="28" t="s">
        <v>11</v>
      </c>
      <c r="B125" s="68"/>
      <c r="C125" s="26"/>
      <c r="D125" s="26"/>
      <c r="E125" s="26"/>
      <c r="F125" s="20">
        <v>3600</v>
      </c>
      <c r="G125" s="20">
        <v>0</v>
      </c>
      <c r="H125" s="20">
        <v>0</v>
      </c>
      <c r="I125" s="20">
        <v>3600</v>
      </c>
      <c r="J125" s="20">
        <v>0</v>
      </c>
    </row>
    <row r="126" spans="1:10" x14ac:dyDescent="0.25">
      <c r="A126" s="67" t="s">
        <v>143</v>
      </c>
      <c r="B126" s="68" t="s">
        <v>130</v>
      </c>
      <c r="C126" s="26"/>
      <c r="D126" s="26"/>
      <c r="E126" s="26">
        <v>2014</v>
      </c>
      <c r="F126" s="20">
        <v>6038.7</v>
      </c>
      <c r="G126" s="20">
        <v>0</v>
      </c>
      <c r="H126" s="20">
        <v>0</v>
      </c>
      <c r="I126" s="20">
        <v>6038.7</v>
      </c>
      <c r="J126" s="20">
        <v>0</v>
      </c>
    </row>
    <row r="127" spans="1:10" x14ac:dyDescent="0.25">
      <c r="A127" s="67"/>
      <c r="B127" s="68"/>
      <c r="C127" s="26"/>
      <c r="D127" s="26"/>
      <c r="E127" s="26">
        <v>2015</v>
      </c>
      <c r="F127" s="20">
        <v>6730.3</v>
      </c>
      <c r="G127" s="20">
        <v>0</v>
      </c>
      <c r="H127" s="20">
        <v>0</v>
      </c>
      <c r="I127" s="20">
        <v>6730.3</v>
      </c>
      <c r="J127" s="20">
        <v>0</v>
      </c>
    </row>
    <row r="128" spans="1:10" ht="34.5" customHeight="1" x14ac:dyDescent="0.25">
      <c r="A128" s="67"/>
      <c r="B128" s="68"/>
      <c r="C128" s="26"/>
      <c r="D128" s="26"/>
      <c r="E128" s="26">
        <v>2016</v>
      </c>
      <c r="F128" s="20">
        <v>4487.3</v>
      </c>
      <c r="G128" s="20">
        <v>0</v>
      </c>
      <c r="H128" s="20">
        <v>0</v>
      </c>
      <c r="I128" s="20">
        <v>4487.3</v>
      </c>
      <c r="J128" s="20">
        <v>0</v>
      </c>
    </row>
    <row r="129" spans="1:10" x14ac:dyDescent="0.25">
      <c r="A129" s="28" t="s">
        <v>11</v>
      </c>
      <c r="B129" s="68"/>
      <c r="C129" s="26"/>
      <c r="D129" s="26"/>
      <c r="E129" s="26"/>
      <c r="F129" s="20">
        <v>17256.3</v>
      </c>
      <c r="G129" s="20">
        <v>0</v>
      </c>
      <c r="H129" s="20">
        <v>0</v>
      </c>
      <c r="I129" s="20">
        <v>17256.3</v>
      </c>
      <c r="J129" s="20">
        <v>0</v>
      </c>
    </row>
    <row r="130" spans="1:10" x14ac:dyDescent="0.25">
      <c r="A130" s="67" t="s">
        <v>144</v>
      </c>
      <c r="B130" s="68" t="s">
        <v>130</v>
      </c>
      <c r="C130" s="26"/>
      <c r="D130" s="26"/>
      <c r="E130" s="26">
        <v>2014</v>
      </c>
      <c r="F130" s="20">
        <v>500</v>
      </c>
      <c r="G130" s="20">
        <v>0</v>
      </c>
      <c r="H130" s="20">
        <v>0</v>
      </c>
      <c r="I130" s="20">
        <v>500</v>
      </c>
      <c r="J130" s="20">
        <v>0</v>
      </c>
    </row>
    <row r="131" spans="1:10" x14ac:dyDescent="0.25">
      <c r="A131" s="67"/>
      <c r="B131" s="68"/>
      <c r="C131" s="26"/>
      <c r="D131" s="26"/>
      <c r="E131" s="26">
        <v>2015</v>
      </c>
      <c r="F131" s="20">
        <v>872.2</v>
      </c>
      <c r="G131" s="20">
        <v>0</v>
      </c>
      <c r="H131" s="20">
        <v>0</v>
      </c>
      <c r="I131" s="20">
        <v>872.2</v>
      </c>
      <c r="J131" s="20">
        <v>0</v>
      </c>
    </row>
    <row r="132" spans="1:10" ht="35.25" customHeight="1" x14ac:dyDescent="0.25">
      <c r="A132" s="67"/>
      <c r="B132" s="68"/>
      <c r="C132" s="26"/>
      <c r="D132" s="26"/>
      <c r="E132" s="26">
        <v>2016</v>
      </c>
      <c r="F132" s="20">
        <v>945.4</v>
      </c>
      <c r="G132" s="20">
        <v>0</v>
      </c>
      <c r="H132" s="20">
        <v>0</v>
      </c>
      <c r="I132" s="20">
        <v>945.4</v>
      </c>
      <c r="J132" s="20">
        <v>0</v>
      </c>
    </row>
    <row r="133" spans="1:10" x14ac:dyDescent="0.25">
      <c r="A133" s="28" t="s">
        <v>11</v>
      </c>
      <c r="B133" s="68"/>
      <c r="C133" s="26"/>
      <c r="D133" s="26"/>
      <c r="E133" s="26"/>
      <c r="F133" s="20">
        <v>2317.6</v>
      </c>
      <c r="G133" s="20">
        <v>0</v>
      </c>
      <c r="H133" s="20">
        <v>0</v>
      </c>
      <c r="I133" s="20">
        <v>2317.6</v>
      </c>
      <c r="J133" s="20">
        <v>0</v>
      </c>
    </row>
  </sheetData>
  <mergeCells count="58">
    <mergeCell ref="B26:B33"/>
    <mergeCell ref="B34:B41"/>
    <mergeCell ref="A98:A100"/>
    <mergeCell ref="B98:B101"/>
    <mergeCell ref="A34:A40"/>
    <mergeCell ref="A26:A32"/>
    <mergeCell ref="A94:A96"/>
    <mergeCell ref="B90:B93"/>
    <mergeCell ref="B94:B97"/>
    <mergeCell ref="A42:A48"/>
    <mergeCell ref="B42:B49"/>
    <mergeCell ref="A50:A56"/>
    <mergeCell ref="B50:B57"/>
    <mergeCell ref="A58:A64"/>
    <mergeCell ref="B58:B65"/>
    <mergeCell ref="A82:A84"/>
    <mergeCell ref="A1:J1"/>
    <mergeCell ref="A3:A8"/>
    <mergeCell ref="B3:B8"/>
    <mergeCell ref="C3:D3"/>
    <mergeCell ref="E3:E8"/>
    <mergeCell ref="F3:J3"/>
    <mergeCell ref="C4:C8"/>
    <mergeCell ref="D4:D8"/>
    <mergeCell ref="F4:F8"/>
    <mergeCell ref="A2:J2"/>
    <mergeCell ref="H4:H8"/>
    <mergeCell ref="I4:I8"/>
    <mergeCell ref="B10:B17"/>
    <mergeCell ref="A10:A16"/>
    <mergeCell ref="J4:J8"/>
    <mergeCell ref="G4:G8"/>
    <mergeCell ref="A18:A24"/>
    <mergeCell ref="B18:B25"/>
    <mergeCell ref="A114:A116"/>
    <mergeCell ref="B114:B117"/>
    <mergeCell ref="A110:A112"/>
    <mergeCell ref="B110:B113"/>
    <mergeCell ref="A102:A104"/>
    <mergeCell ref="B102:B105"/>
    <mergeCell ref="A106:A108"/>
    <mergeCell ref="B106:B109"/>
    <mergeCell ref="A66:A72"/>
    <mergeCell ref="B66:B73"/>
    <mergeCell ref="A130:A132"/>
    <mergeCell ref="B130:B133"/>
    <mergeCell ref="A118:A120"/>
    <mergeCell ref="B118:B121"/>
    <mergeCell ref="B122:B125"/>
    <mergeCell ref="A126:A128"/>
    <mergeCell ref="B126:B129"/>
    <mergeCell ref="A122:A124"/>
    <mergeCell ref="A74:A80"/>
    <mergeCell ref="B74:B81"/>
    <mergeCell ref="B82:B85"/>
    <mergeCell ref="A86:A88"/>
    <mergeCell ref="B86:B89"/>
    <mergeCell ref="A90:A92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3'!Заголовки_для_печати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Лидия Бородина</cp:lastModifiedBy>
  <cp:lastPrinted>2014-06-16T12:46:47Z</cp:lastPrinted>
  <dcterms:created xsi:type="dcterms:W3CDTF">2013-12-27T12:49:55Z</dcterms:created>
  <dcterms:modified xsi:type="dcterms:W3CDTF">2014-08-13T11:27:09Z</dcterms:modified>
</cp:coreProperties>
</file>