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50" tabRatio="611" activeTab="0"/>
  </bookViews>
  <sheets>
    <sheet name="Доходы 2017 - Приложение 3" sheetId="1" r:id="rId1"/>
    <sheet name="Доходы 2018-2019 -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<sst xmlns="http://schemas.openxmlformats.org/spreadsheetml/2006/main" count="205" uniqueCount="108">
  <si>
    <t>Иные межбюджетные трансферты</t>
  </si>
  <si>
    <t>муниципальный  район  Ленинградской  области</t>
  </si>
  <si>
    <t xml:space="preserve">                    УТВЕРЖДЕНЫ</t>
  </si>
  <si>
    <t xml:space="preserve">муниципального образования   Волосовский  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</si>
  <si>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</si>
  <si>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</si>
  <si>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</si>
  <si>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</si>
  <si>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</si>
  <si>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</si>
  <si>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</si>
  <si>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</si>
  <si>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</si>
  <si>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</si>
  <si>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</si>
  <si>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</si>
  <si>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</si>
  <si>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</si>
  <si>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</si>
  <si>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</si>
  <si>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       решением  совета депутатов        </t>
  </si>
  <si>
    <t>Сумма  (рублей)</t>
  </si>
  <si>
    <t>ВСЕГО ДОХОДОВ</t>
  </si>
  <si>
    <t xml:space="preserve">ПРОГНОЗИРУЕМЫЕ </t>
  </si>
  <si>
    <t>НАЛОГОВЫЕ И НЕНАЛОГОВЫЕ ДОХОДЫ</t>
  </si>
  <si>
    <t>Единый   налог  на вмененный доход для отдельных видов деятельности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</si>
  <si>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</si>
  <si>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</si>
  <si>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</si>
  <si>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000 1 01 00000 00 0000 000</t>
  </si>
  <si>
    <t>000 1 01 02000 01 0000 110</t>
  </si>
  <si>
    <t>000 1 05 00000 00 0000 000</t>
  </si>
  <si>
    <t>000 1 05 02000 02 0000 110</t>
  </si>
  <si>
    <t>000 1 05 03000 01 0000 110</t>
  </si>
  <si>
    <t>000 1 08 00000 00 0000 000</t>
  </si>
  <si>
    <t>000 1 11 00000 00 0000 000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</si>
  <si>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</si>
  <si>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</si>
  <si>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</si>
  <si>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</si>
  <si>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</si>
  <si>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000 1 12 00000 00 0000 000</t>
  </si>
  <si>
    <t>000 1 12 01000 01 0000 120</t>
  </si>
  <si>
    <t>000 1 14 00000 00 0000 000</t>
  </si>
  <si>
    <t>000 1 14 02000 00 0000 000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</si>
  <si>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</si>
  <si>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</si>
  <si>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000 1 17 05050 05 0000 180</t>
  </si>
  <si>
    <t>000 1 16 00000 00 0000 000</t>
  </si>
  <si>
    <t>000 1 17 00000 00 0000 000</t>
  </si>
  <si>
    <t>000 2 00 00000 00 0000 000</t>
  </si>
  <si>
    <t>000 2 02 00000 00 0000 000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</si>
  <si>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</si>
  <si>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</si>
  <si>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</si>
  <si>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000 1 11 05013 10 0000 120</t>
  </si>
  <si>
    <t>000 1 14 02053 05 0000 410</t>
  </si>
  <si>
    <t>000 1 13 01990 00 0000 130</t>
  </si>
  <si>
    <t xml:space="preserve">Прочие доходы  от оказания платных услуг </t>
  </si>
  <si>
    <t>000 1 13 01995 05 0000 130</t>
  </si>
  <si>
    <t>000 1 13 02995 05 0000 130</t>
  </si>
  <si>
    <t>000 1 13 02990 00 0000 130</t>
  </si>
  <si>
    <t>Прочие доходы  от компенсации затрат государства</t>
  </si>
  <si>
    <t>000 1 05 01000 00 0000 110</t>
  </si>
  <si>
    <t>Налог, взимаемый в связи с применением упрощенной системы налогообложения</t>
  </si>
  <si>
    <t xml:space="preserve">Прочие доходы  от компенсации затрат бюджетов  муниципальных районов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</si>
  <si>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</si>
  <si>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</si>
  <si>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</si>
  <si>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</si>
  <si>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000 1 14 06013 10 0000 430</t>
  </si>
  <si>
    <t xml:space="preserve">Приложение   3 </t>
  </si>
  <si>
    <t xml:space="preserve">Налог на доходы физических лиц  </t>
  </si>
  <si>
    <t xml:space="preserve">Прочие доходы  от оказания платных услуг (работ) получателями средств бюджетов  муниципальных районов  </t>
  </si>
  <si>
    <r>
      <rPr>
        <b/>
        <sz val="12"/>
        <color indexed="8"/>
        <rFont val="Times New Roman"/>
        <family val="1"/>
      </rPr>
      <t xml:space="preserve">2018 год </t>
    </r>
    <r>
      <rPr>
        <sz val="12"/>
        <color indexed="8"/>
        <rFont val="Times New Roman"/>
        <family val="1"/>
      </rPr>
      <t xml:space="preserve">                 Сумма  (рублей)</t>
    </r>
  </si>
  <si>
    <t>000 1 11 05025 05 0000 120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</si>
  <si>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</si>
  <si>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</si>
  <si>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</si>
  <si>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</si>
  <si>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</si>
  <si>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</si>
  <si>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</si>
  <si>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</si>
  <si>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</si>
  <si>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</si>
  <si>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</si>
  <si>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Субсидии бюджетам бюджетной системы Российской Федерации (межбюджетные субсидии)</t>
  </si>
  <si>
    <t>Приложение   4</t>
  </si>
  <si>
    <t>Прочие неналоговые доходы бюджетов муниципальных районов</t>
  </si>
  <si>
    <t xml:space="preserve">Прочие неналоговые доходы бюджетов муниципальных районов </t>
  </si>
  <si>
    <t>поступления доходов в  бюджет муниципального образования Волосовский муниципальный район Ленинградской области на 2017 год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</si>
  <si>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</si>
  <si>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</si>
  <si>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доходов в  бюджет муниципального образования Волосовский муниципальный район Ленинградской области на плановый период 2018 - 2019 годов</t>
  </si>
  <si>
    <r>
      <rPr>
        <b/>
        <sz val="12"/>
        <color indexed="8"/>
        <rFont val="Times New Roman"/>
        <family val="1"/>
      </rPr>
      <t xml:space="preserve">2019 год </t>
    </r>
    <r>
      <rPr>
        <sz val="12"/>
        <color indexed="8"/>
        <rFont val="Times New Roman"/>
        <family val="1"/>
      </rPr>
      <t xml:space="preserve">                 Сумма  (рублей)</t>
    </r>
  </si>
  <si>
    <t>Дотации бюджетам бюджетной системы Российской Федерации</t>
  </si>
  <si>
    <t>000 2 02 10000 00 0000 151</t>
  </si>
  <si>
    <t>000 2 02 20000 00 0000 151</t>
  </si>
  <si>
    <t>000 2 02 30000 00 0000 151</t>
  </si>
  <si>
    <t xml:space="preserve"> 000 2 02 40000 00 0000 151</t>
  </si>
  <si>
    <t>Субвенции бюджетам бюджетной системы Российской Федерации</t>
  </si>
  <si>
    <t>от  14  декабря  2016 года  № 159</t>
  </si>
  <si>
    <t xml:space="preserve"> (в редакции решения совета депутатов 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</si>
  <si>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</si>
  <si>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</si>
  <si>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от 22 марта 2017 года № 178)</t>
  </si>
  <si>
    <t xml:space="preserve">  от 22 марта 2017 года № 178 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</si>
</sst>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58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/>
      <protection/>
    </xf>
    <xf numFmtId="0" fontId="6" fillId="0" borderId="10" xfId="58" applyFont="1" applyBorder="1" applyAlignment="1">
      <alignment horizontal="center" wrapText="1"/>
      <protection/>
    </xf>
    <xf numFmtId="0" fontId="4" fillId="0" borderId="0" xfId="58" applyBorder="1">
      <alignment/>
      <protection/>
    </xf>
    <xf numFmtId="4" fontId="6" fillId="33" borderId="0" xfId="58" applyNumberFormat="1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/>
      <protection/>
    </xf>
    <xf numFmtId="4" fontId="6" fillId="34" borderId="11" xfId="58" applyNumberFormat="1" applyFont="1" applyFill="1" applyBorder="1" applyAlignment="1">
      <alignment horizontal="center"/>
      <protection/>
    </xf>
    <xf numFmtId="4" fontId="7" fillId="34" borderId="11" xfId="58" applyNumberFormat="1" applyFont="1" applyFill="1" applyBorder="1" applyAlignment="1">
      <alignment horizontal="center"/>
      <protection/>
    </xf>
    <xf numFmtId="4" fontId="7" fillId="34" borderId="10" xfId="58" applyNumberFormat="1" applyFont="1" applyFill="1" applyBorder="1" applyAlignment="1">
      <alignment horizontal="center"/>
      <protection/>
    </xf>
    <xf numFmtId="4" fontId="6" fillId="34" borderId="10" xfId="58" applyNumberFormat="1" applyFont="1" applyFill="1" applyBorder="1" applyAlignment="1">
      <alignment horizontal="center"/>
      <protection/>
    </xf>
    <xf numFmtId="4" fontId="14" fillId="34" borderId="10" xfId="58" applyNumberFormat="1" applyFont="1" applyFill="1" applyBorder="1" applyAlignment="1">
      <alignment horizontal="center"/>
      <protection/>
    </xf>
    <xf numFmtId="4" fontId="9" fillId="34" borderId="11" xfId="58" applyNumberFormat="1" applyFont="1" applyFill="1" applyBorder="1" applyAlignment="1">
      <alignment horizontal="center"/>
      <protection/>
    </xf>
    <xf numFmtId="4" fontId="5" fillId="34" borderId="10" xfId="58" applyNumberFormat="1" applyFont="1" applyFill="1" applyBorder="1" applyAlignment="1">
      <alignment horizontal="center"/>
      <protection/>
    </xf>
    <xf numFmtId="0" fontId="10" fillId="34" borderId="1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3" fillId="34" borderId="0" xfId="0" applyFont="1" applyFill="1" applyAlignment="1">
      <alignment/>
    </xf>
    <xf numFmtId="0" fontId="1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0" xfId="58" applyFill="1">
      <alignment/>
      <protection/>
    </xf>
    <xf numFmtId="0" fontId="7" fillId="34" borderId="0" xfId="58" applyFont="1" applyFill="1" applyAlignment="1">
      <alignment/>
      <protection/>
    </xf>
    <xf numFmtId="0" fontId="8" fillId="34" borderId="10" xfId="0" applyFont="1" applyFill="1" applyBorder="1" applyAlignment="1">
      <alignment horizontal="left"/>
    </xf>
    <xf numFmtId="0" fontId="6" fillId="34" borderId="10" xfId="58" applyFont="1" applyFill="1" applyBorder="1" applyAlignment="1">
      <alignment horizontal="left"/>
      <protection/>
    </xf>
    <xf numFmtId="0" fontId="6" fillId="34" borderId="10" xfId="0" applyFont="1" applyFill="1" applyBorder="1" applyAlignment="1">
      <alignment horizontal="left"/>
    </xf>
    <xf numFmtId="0" fontId="6" fillId="34" borderId="13" xfId="58" applyFont="1" applyFill="1" applyBorder="1" applyAlignment="1">
      <alignment horizontal="left"/>
      <protection/>
    </xf>
    <xf numFmtId="0" fontId="9" fillId="3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4" fontId="6" fillId="0" borderId="11" xfId="58" applyNumberFormat="1" applyFont="1" applyFill="1" applyBorder="1" applyAlignment="1">
      <alignment horizontal="center"/>
      <protection/>
    </xf>
    <xf numFmtId="0" fontId="4" fillId="0" borderId="0" xfId="58" applyFill="1">
      <alignment/>
      <protection/>
    </xf>
    <xf numFmtId="0" fontId="5" fillId="33" borderId="0" xfId="58" applyFont="1" applyFill="1" applyAlignment="1">
      <alignment horizontal="center" wrapText="1"/>
      <protection/>
    </xf>
    <xf numFmtId="0" fontId="3" fillId="33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0" borderId="0" xfId="58" applyFont="1" applyAlignment="1">
      <alignment horizontal="right"/>
      <protection/>
    </xf>
    <xf numFmtId="0" fontId="7" fillId="0" borderId="0" xfId="58" applyFont="1" applyFill="1" applyAlignment="1">
      <alignment horizontal="center"/>
      <protection/>
    </xf>
    <xf numFmtId="0" fontId="7" fillId="34" borderId="0" xfId="58" applyFont="1" applyFill="1" applyAlignment="1">
      <alignment horizontal="right"/>
      <protection/>
    </xf>
    <xf numFmtId="0" fontId="7" fillId="34" borderId="0" xfId="58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view="pageBreakPreview" zoomScale="85" zoomScaleSheetLayoutView="85" workbookViewId="0" topLeftCell="A1">
      <selection activeCell="B15" sqref="B15:D15"/>
    </sheetView>
  </sheetViews>
  <sheetFormatPr defaultColWidth="9.140625" defaultRowHeight="15"/>
  <cols>
    <col min="1" max="1" width="1.421875" style="1" customWidth="1"/>
    <col min="2" max="2" width="28.421875" style="1" customWidth="1"/>
    <col min="3" max="3" width="48.7109375" style="1" customWidth="1"/>
    <col min="4" max="4" width="20.57421875" style="1" customWidth="1"/>
    <col min="5" max="7" width="9.140625" style="1" customWidth="1"/>
    <col min="8" max="8" width="0.2890625" style="1" customWidth="1"/>
    <col min="9" max="16384" width="9.140625" style="1" customWidth="1"/>
  </cols>
  <sheetData>
    <row r="2" spans="4:6" ht="15.75">
      <c r="D2" s="46" t="s">
        <v>71</v>
      </c>
      <c r="E2" s="46"/>
      <c r="F2" s="46"/>
    </row>
    <row r="4" ht="15">
      <c r="D4" s="2" t="s">
        <v>2</v>
      </c>
    </row>
    <row r="5" ht="15">
      <c r="D5" s="2" t="s">
        <v>20</v>
      </c>
    </row>
    <row r="6" ht="15">
      <c r="D6" s="2" t="s">
        <v>3</v>
      </c>
    </row>
    <row r="7" ht="15">
      <c r="D7" s="3" t="s">
        <v>1</v>
      </c>
    </row>
    <row r="8" ht="3.75" customHeight="1">
      <c r="D8" s="3"/>
    </row>
    <row r="9" spans="3:7" ht="15">
      <c r="C9" s="30"/>
      <c r="D9" s="31" t="s">
        <v>102</v>
      </c>
      <c r="E9" s="30"/>
      <c r="F9" s="30"/>
      <c r="G9" s="30"/>
    </row>
    <row r="10" ht="8.25" customHeight="1">
      <c r="D10" s="3"/>
    </row>
    <row r="11" spans="4:6" ht="17.25" customHeight="1">
      <c r="D11" s="47" t="s">
        <v>103</v>
      </c>
      <c r="E11" s="47"/>
      <c r="F11" s="47"/>
    </row>
    <row r="12" spans="4:6" ht="17.25" customHeight="1">
      <c r="D12" s="47" t="s">
        <v>106</v>
      </c>
      <c r="E12" s="47"/>
      <c r="F12" s="47"/>
    </row>
    <row r="13" ht="17.25" customHeight="1"/>
    <row r="14" spans="2:4" ht="15.75" customHeight="1">
      <c r="B14" s="43" t="s">
        <v>23</v>
      </c>
      <c r="C14" s="43"/>
      <c r="D14" s="43"/>
    </row>
    <row r="15" spans="2:4" ht="32.25" customHeight="1">
      <c r="B15" s="41" t="s">
        <v>91</v>
      </c>
      <c r="C15" s="42"/>
      <c r="D15" s="42"/>
    </row>
    <row r="17" spans="2:4" ht="33" customHeight="1">
      <c r="B17" s="4" t="s">
        <v>4</v>
      </c>
      <c r="C17" s="7" t="s">
        <v>5</v>
      </c>
      <c r="D17" s="8" t="s">
        <v>21</v>
      </c>
    </row>
    <row r="18" spans="2:4" ht="30" customHeight="1">
      <c r="B18" s="32" t="s">
        <v>28</v>
      </c>
      <c r="C18" s="17" t="s">
        <v>24</v>
      </c>
      <c r="D18" s="15">
        <f>D19+D29</f>
        <v>408647500</v>
      </c>
    </row>
    <row r="19" spans="2:4" ht="21" customHeight="1">
      <c r="B19" s="33"/>
      <c r="C19" s="18" t="s">
        <v>6</v>
      </c>
      <c r="D19" s="13">
        <f>D20++D22+D24+D28</f>
        <v>360068100</v>
      </c>
    </row>
    <row r="20" spans="2:4" ht="18.75" customHeight="1">
      <c r="B20" s="34" t="s">
        <v>29</v>
      </c>
      <c r="C20" s="19" t="s">
        <v>7</v>
      </c>
      <c r="D20" s="9">
        <f>D21</f>
        <v>303465300</v>
      </c>
    </row>
    <row r="21" spans="2:4" ht="19.5" customHeight="1">
      <c r="B21" s="34" t="s">
        <v>30</v>
      </c>
      <c r="C21" s="20" t="s">
        <v>72</v>
      </c>
      <c r="D21" s="10">
        <v>303465300</v>
      </c>
    </row>
    <row r="22" spans="2:4" ht="39.75" customHeight="1">
      <c r="B22" s="34" t="s">
        <v>66</v>
      </c>
      <c r="C22" s="19" t="s">
        <v>67</v>
      </c>
      <c r="D22" s="9">
        <f>D23</f>
        <v>4574600</v>
      </c>
    </row>
    <row r="23" spans="2:4" ht="34.5" customHeight="1">
      <c r="B23" s="34" t="s">
        <v>68</v>
      </c>
      <c r="C23" s="21" t="s">
        <v>69</v>
      </c>
      <c r="D23" s="10">
        <v>4574600</v>
      </c>
    </row>
    <row r="24" spans="2:4" ht="18" customHeight="1">
      <c r="B24" s="34" t="s">
        <v>31</v>
      </c>
      <c r="C24" s="19" t="s">
        <v>8</v>
      </c>
      <c r="D24" s="9">
        <f>D25+D26+D27</f>
        <v>47069000</v>
      </c>
    </row>
    <row r="25" spans="2:4" ht="27.75" customHeight="1">
      <c r="B25" s="34" t="s">
        <v>63</v>
      </c>
      <c r="C25" s="20" t="s">
        <v>64</v>
      </c>
      <c r="D25" s="10">
        <v>30060000</v>
      </c>
    </row>
    <row r="26" spans="2:4" ht="27" customHeight="1">
      <c r="B26" s="34" t="s">
        <v>32</v>
      </c>
      <c r="C26" s="20" t="s">
        <v>25</v>
      </c>
      <c r="D26" s="11">
        <v>15730000</v>
      </c>
    </row>
    <row r="27" spans="2:4" ht="19.5" customHeight="1">
      <c r="B27" s="34" t="s">
        <v>33</v>
      </c>
      <c r="C27" s="20" t="s">
        <v>9</v>
      </c>
      <c r="D27" s="10">
        <v>1279000</v>
      </c>
    </row>
    <row r="28" spans="2:4" ht="19.5" customHeight="1">
      <c r="B28" s="34" t="s">
        <v>34</v>
      </c>
      <c r="C28" s="19" t="s">
        <v>26</v>
      </c>
      <c r="D28" s="12">
        <v>4959200</v>
      </c>
    </row>
    <row r="29" spans="2:4" ht="21.75" customHeight="1">
      <c r="B29" s="35"/>
      <c r="C29" s="22" t="s">
        <v>10</v>
      </c>
      <c r="D29" s="13">
        <f>D30+D39+D41+D46+D54+D55</f>
        <v>48579400</v>
      </c>
    </row>
    <row r="30" spans="2:4" ht="39" customHeight="1">
      <c r="B30" s="34" t="s">
        <v>35</v>
      </c>
      <c r="C30" s="19" t="s">
        <v>11</v>
      </c>
      <c r="D30" s="9">
        <f>D31+D37</f>
        <v>26598900</v>
      </c>
    </row>
    <row r="31" spans="2:4" ht="79.5" customHeight="1">
      <c r="B31" s="34" t="s">
        <v>36</v>
      </c>
      <c r="C31" s="23" t="s">
        <v>27</v>
      </c>
      <c r="D31" s="10">
        <f>D32+D33+D34+D35+D36</f>
        <v>26223900</v>
      </c>
    </row>
    <row r="32" spans="2:4" ht="76.5" customHeight="1">
      <c r="B32" s="36" t="s">
        <v>55</v>
      </c>
      <c r="C32" s="24" t="s">
        <v>78</v>
      </c>
      <c r="D32" s="14">
        <v>16901000</v>
      </c>
    </row>
    <row r="33" spans="2:4" ht="76.5" customHeight="1">
      <c r="B33" s="36" t="s">
        <v>79</v>
      </c>
      <c r="C33" s="24" t="s">
        <v>80</v>
      </c>
      <c r="D33" s="14">
        <v>4705000</v>
      </c>
    </row>
    <row r="34" spans="2:4" ht="86.25" customHeight="1">
      <c r="B34" s="36" t="s">
        <v>75</v>
      </c>
      <c r="C34" s="24" t="s">
        <v>81</v>
      </c>
      <c r="D34" s="14">
        <v>1166000</v>
      </c>
    </row>
    <row r="35" spans="2:4" ht="69" customHeight="1">
      <c r="B35" s="36" t="s">
        <v>92</v>
      </c>
      <c r="C35" s="24" t="s">
        <v>93</v>
      </c>
      <c r="D35" s="14">
        <v>101900</v>
      </c>
    </row>
    <row r="36" spans="2:4" ht="39.75" customHeight="1">
      <c r="B36" s="36" t="s">
        <v>82</v>
      </c>
      <c r="C36" s="24" t="s">
        <v>83</v>
      </c>
      <c r="D36" s="14">
        <v>3350000</v>
      </c>
    </row>
    <row r="37" spans="2:4" ht="80.25" customHeight="1">
      <c r="B37" s="34" t="s">
        <v>37</v>
      </c>
      <c r="C37" s="25" t="s">
        <v>38</v>
      </c>
      <c r="D37" s="10">
        <f>D38</f>
        <v>375000</v>
      </c>
    </row>
    <row r="38" spans="2:4" ht="80.25" customHeight="1">
      <c r="B38" s="36" t="s">
        <v>39</v>
      </c>
      <c r="C38" s="24" t="s">
        <v>40</v>
      </c>
      <c r="D38" s="14">
        <v>375000</v>
      </c>
    </row>
    <row r="39" spans="2:4" ht="28.5" customHeight="1">
      <c r="B39" s="34" t="s">
        <v>41</v>
      </c>
      <c r="C39" s="19" t="s">
        <v>12</v>
      </c>
      <c r="D39" s="9">
        <f>D40</f>
        <v>1460000</v>
      </c>
    </row>
    <row r="40" spans="2:4" ht="31.5" customHeight="1">
      <c r="B40" s="34" t="s">
        <v>42</v>
      </c>
      <c r="C40" s="20" t="s">
        <v>13</v>
      </c>
      <c r="D40" s="10">
        <v>1460000</v>
      </c>
    </row>
    <row r="41" spans="2:4" ht="31.5" customHeight="1">
      <c r="B41" s="34" t="s">
        <v>45</v>
      </c>
      <c r="C41" s="19" t="s">
        <v>14</v>
      </c>
      <c r="D41" s="9">
        <f>D42+D44</f>
        <v>14124000</v>
      </c>
    </row>
    <row r="42" spans="2:4" ht="22.5" customHeight="1">
      <c r="B42" s="34" t="s">
        <v>57</v>
      </c>
      <c r="C42" s="20" t="s">
        <v>58</v>
      </c>
      <c r="D42" s="10">
        <f>D43</f>
        <v>13830000</v>
      </c>
    </row>
    <row r="43" spans="2:4" ht="45" customHeight="1">
      <c r="B43" s="36" t="s">
        <v>59</v>
      </c>
      <c r="C43" s="26" t="s">
        <v>73</v>
      </c>
      <c r="D43" s="14">
        <v>13830000</v>
      </c>
    </row>
    <row r="44" spans="2:4" ht="23.25" customHeight="1">
      <c r="B44" s="34" t="s">
        <v>61</v>
      </c>
      <c r="C44" s="20" t="s">
        <v>62</v>
      </c>
      <c r="D44" s="10">
        <f>D45</f>
        <v>294000</v>
      </c>
    </row>
    <row r="45" spans="2:4" ht="27.75" customHeight="1">
      <c r="B45" s="36" t="s">
        <v>60</v>
      </c>
      <c r="C45" s="26" t="s">
        <v>65</v>
      </c>
      <c r="D45" s="14">
        <v>294000</v>
      </c>
    </row>
    <row r="46" spans="2:8" ht="30" customHeight="1">
      <c r="B46" s="34" t="s">
        <v>43</v>
      </c>
      <c r="C46" s="19" t="s">
        <v>15</v>
      </c>
      <c r="D46" s="9">
        <f>D47+D50</f>
        <v>4096500</v>
      </c>
      <c r="G46" s="5"/>
      <c r="H46" s="6"/>
    </row>
    <row r="47" spans="2:4" ht="78" customHeight="1">
      <c r="B47" s="34" t="s">
        <v>44</v>
      </c>
      <c r="C47" s="19" t="s">
        <v>46</v>
      </c>
      <c r="D47" s="10">
        <f>D48+D49</f>
        <v>196500</v>
      </c>
    </row>
    <row r="48" spans="2:4" ht="84.75" customHeight="1">
      <c r="B48" s="36" t="s">
        <v>104</v>
      </c>
      <c r="C48" s="27" t="s">
        <v>105</v>
      </c>
      <c r="D48" s="14">
        <v>50500</v>
      </c>
    </row>
    <row r="49" spans="2:4" ht="84.75" customHeight="1">
      <c r="B49" s="36" t="s">
        <v>56</v>
      </c>
      <c r="C49" s="24" t="s">
        <v>52</v>
      </c>
      <c r="D49" s="14">
        <v>146000</v>
      </c>
    </row>
    <row r="50" spans="2:4" ht="54.75" customHeight="1">
      <c r="B50" s="34" t="s">
        <v>53</v>
      </c>
      <c r="C50" s="19" t="s">
        <v>54</v>
      </c>
      <c r="D50" s="10">
        <f>D51+D52+D53</f>
        <v>3900000</v>
      </c>
    </row>
    <row r="51" spans="2:4" ht="52.5" customHeight="1">
      <c r="B51" s="36" t="s">
        <v>70</v>
      </c>
      <c r="C51" s="16" t="s">
        <v>84</v>
      </c>
      <c r="D51" s="14">
        <v>3000000</v>
      </c>
    </row>
    <row r="52" spans="2:4" ht="57" customHeight="1">
      <c r="B52" s="36" t="s">
        <v>85</v>
      </c>
      <c r="C52" s="16" t="s">
        <v>86</v>
      </c>
      <c r="D52" s="14">
        <v>300000</v>
      </c>
    </row>
    <row r="53" spans="2:4" ht="51.75">
      <c r="B53" s="36" t="s">
        <v>76</v>
      </c>
      <c r="C53" s="16" t="s">
        <v>77</v>
      </c>
      <c r="D53" s="14">
        <v>600000</v>
      </c>
    </row>
    <row r="54" spans="2:4" ht="24" customHeight="1">
      <c r="B54" s="34" t="s">
        <v>48</v>
      </c>
      <c r="C54" s="20" t="s">
        <v>16</v>
      </c>
      <c r="D54" s="9">
        <v>2200000</v>
      </c>
    </row>
    <row r="55" spans="2:4" ht="24" customHeight="1">
      <c r="B55" s="34" t="s">
        <v>49</v>
      </c>
      <c r="C55" s="20" t="s">
        <v>17</v>
      </c>
      <c r="D55" s="9">
        <f>D56</f>
        <v>100000</v>
      </c>
    </row>
    <row r="56" spans="2:4" ht="31.5" customHeight="1">
      <c r="B56" s="36" t="s">
        <v>47</v>
      </c>
      <c r="C56" s="27" t="s">
        <v>89</v>
      </c>
      <c r="D56" s="14">
        <v>100000</v>
      </c>
    </row>
    <row r="57" spans="2:4" ht="21" customHeight="1">
      <c r="B57" s="32" t="s">
        <v>50</v>
      </c>
      <c r="C57" s="28" t="s">
        <v>18</v>
      </c>
      <c r="D57" s="15">
        <f>D58</f>
        <v>1038365028.67</v>
      </c>
    </row>
    <row r="58" spans="2:4" ht="30">
      <c r="B58" s="34" t="s">
        <v>51</v>
      </c>
      <c r="C58" s="21" t="s">
        <v>19</v>
      </c>
      <c r="D58" s="9">
        <f>D59+D60+D61+D62</f>
        <v>1038365028.67</v>
      </c>
    </row>
    <row r="59" spans="2:4" ht="33" customHeight="1">
      <c r="B59" s="34" t="s">
        <v>97</v>
      </c>
      <c r="C59" s="21" t="s">
        <v>96</v>
      </c>
      <c r="D59" s="9">
        <v>21485400</v>
      </c>
    </row>
    <row r="60" spans="2:4" ht="30">
      <c r="B60" s="34" t="s">
        <v>98</v>
      </c>
      <c r="C60" s="21" t="s">
        <v>87</v>
      </c>
      <c r="D60" s="9">
        <v>231077620</v>
      </c>
    </row>
    <row r="61" spans="2:4" ht="31.5" customHeight="1">
      <c r="B61" s="34" t="s">
        <v>99</v>
      </c>
      <c r="C61" s="21" t="s">
        <v>101</v>
      </c>
      <c r="D61" s="9">
        <v>752366639.92</v>
      </c>
    </row>
    <row r="62" spans="2:4" ht="21.75" customHeight="1">
      <c r="B62" s="34" t="s">
        <v>100</v>
      </c>
      <c r="C62" s="29" t="s">
        <v>0</v>
      </c>
      <c r="D62" s="9">
        <v>33435368.75</v>
      </c>
    </row>
    <row r="63" spans="2:4" ht="25.5" customHeight="1">
      <c r="B63" s="44" t="s">
        <v>22</v>
      </c>
      <c r="C63" s="45"/>
      <c r="D63" s="15">
        <f>D18+D57</f>
        <v>1447012528.67</v>
      </c>
    </row>
  </sheetData>
  <sheetProtection/>
  <mergeCells count="6">
    <mergeCell ref="B15:D15"/>
    <mergeCell ref="B14:D14"/>
    <mergeCell ref="B63:C63"/>
    <mergeCell ref="D2:F2"/>
    <mergeCell ref="D11:F11"/>
    <mergeCell ref="D12:F12"/>
  </mergeCells>
  <printOptions/>
  <pageMargins left="0.7480314960629921" right="0.18" top="0.35" bottom="0.33" header="0.35" footer="0.18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view="pageBreakPreview" zoomScale="60" workbookViewId="0" topLeftCell="A1">
      <selection activeCell="B15" sqref="B15:D15"/>
    </sheetView>
  </sheetViews>
  <sheetFormatPr defaultColWidth="9.140625" defaultRowHeight="15"/>
  <cols>
    <col min="1" max="1" width="1.421875" style="1" customWidth="1"/>
    <col min="2" max="2" width="28.421875" style="1" customWidth="1"/>
    <col min="3" max="3" width="48.7109375" style="1" customWidth="1"/>
    <col min="4" max="4" width="20.57421875" style="1" customWidth="1"/>
    <col min="5" max="5" width="20.00390625" style="1" customWidth="1"/>
    <col min="6" max="6" width="9.140625" style="1" customWidth="1"/>
    <col min="7" max="7" width="0.42578125" style="1" customWidth="1"/>
    <col min="8" max="8" width="9.140625" style="1" hidden="1" customWidth="1"/>
    <col min="9" max="16384" width="9.140625" style="1" customWidth="1"/>
  </cols>
  <sheetData>
    <row r="2" spans="4:5" ht="15.75">
      <c r="D2" s="46" t="s">
        <v>88</v>
      </c>
      <c r="E2" s="46"/>
    </row>
    <row r="4" ht="15">
      <c r="D4" s="2" t="s">
        <v>2</v>
      </c>
    </row>
    <row r="5" ht="15">
      <c r="D5" s="2" t="s">
        <v>20</v>
      </c>
    </row>
    <row r="6" ht="15">
      <c r="D6" s="2" t="s">
        <v>3</v>
      </c>
    </row>
    <row r="7" ht="15">
      <c r="D7" s="3" t="s">
        <v>1</v>
      </c>
    </row>
    <row r="8" ht="3.75" customHeight="1">
      <c r="D8" s="3"/>
    </row>
    <row r="9" spans="3:7" ht="15">
      <c r="C9" s="30"/>
      <c r="D9" s="31" t="s">
        <v>102</v>
      </c>
      <c r="E9" s="30"/>
      <c r="F9" s="30"/>
      <c r="G9" s="30"/>
    </row>
    <row r="10" ht="8.25" customHeight="1">
      <c r="D10" s="3"/>
    </row>
    <row r="11" spans="4:5" ht="13.5" customHeight="1">
      <c r="D11" s="48" t="s">
        <v>103</v>
      </c>
      <c r="E11" s="48"/>
    </row>
    <row r="12" spans="4:5" ht="16.5" customHeight="1">
      <c r="D12" s="49" t="s">
        <v>107</v>
      </c>
      <c r="E12" s="49"/>
    </row>
    <row r="13" spans="4:5" ht="8.25" customHeight="1">
      <c r="D13" s="30"/>
      <c r="E13" s="30"/>
    </row>
    <row r="14" spans="2:4" ht="15.75" customHeight="1">
      <c r="B14" s="43" t="s">
        <v>23</v>
      </c>
      <c r="C14" s="43"/>
      <c r="D14" s="43"/>
    </row>
    <row r="15" spans="2:4" ht="42.75" customHeight="1">
      <c r="B15" s="41" t="s">
        <v>94</v>
      </c>
      <c r="C15" s="42"/>
      <c r="D15" s="42"/>
    </row>
    <row r="17" spans="2:5" ht="33" customHeight="1">
      <c r="B17" s="4" t="s">
        <v>4</v>
      </c>
      <c r="C17" s="7" t="s">
        <v>5</v>
      </c>
      <c r="D17" s="4" t="s">
        <v>74</v>
      </c>
      <c r="E17" s="4" t="s">
        <v>95</v>
      </c>
    </row>
    <row r="18" spans="2:5" ht="30" customHeight="1">
      <c r="B18" s="32" t="s">
        <v>28</v>
      </c>
      <c r="C18" s="17" t="s">
        <v>24</v>
      </c>
      <c r="D18" s="15">
        <f>D19+D29</f>
        <v>430040900</v>
      </c>
      <c r="E18" s="15">
        <f>E19+E29</f>
        <v>457244200</v>
      </c>
    </row>
    <row r="19" spans="2:5" ht="21" customHeight="1">
      <c r="B19" s="33"/>
      <c r="C19" s="18" t="s">
        <v>6</v>
      </c>
      <c r="D19" s="13">
        <f>D20++D22+D24+D28</f>
        <v>383792900</v>
      </c>
      <c r="E19" s="13">
        <f>E20++E22+E24+E28</f>
        <v>411267400</v>
      </c>
    </row>
    <row r="20" spans="2:5" ht="18.75" customHeight="1">
      <c r="B20" s="34" t="s">
        <v>29</v>
      </c>
      <c r="C20" s="19" t="s">
        <v>7</v>
      </c>
      <c r="D20" s="9">
        <f>D21</f>
        <v>325315000</v>
      </c>
      <c r="E20" s="9">
        <f>E21</f>
        <v>351014700</v>
      </c>
    </row>
    <row r="21" spans="2:5" ht="19.5" customHeight="1">
      <c r="B21" s="34" t="s">
        <v>30</v>
      </c>
      <c r="C21" s="20" t="s">
        <v>72</v>
      </c>
      <c r="D21" s="10">
        <v>325315000</v>
      </c>
      <c r="E21" s="10">
        <v>351014700</v>
      </c>
    </row>
    <row r="22" spans="2:5" ht="39.75" customHeight="1">
      <c r="B22" s="34" t="s">
        <v>66</v>
      </c>
      <c r="C22" s="19" t="s">
        <v>67</v>
      </c>
      <c r="D22" s="9">
        <f>D23</f>
        <v>4696900</v>
      </c>
      <c r="E22" s="9">
        <f>E23</f>
        <v>4743900</v>
      </c>
    </row>
    <row r="23" spans="2:5" ht="34.5" customHeight="1">
      <c r="B23" s="34" t="s">
        <v>68</v>
      </c>
      <c r="C23" s="21" t="s">
        <v>69</v>
      </c>
      <c r="D23" s="10">
        <v>4696900</v>
      </c>
      <c r="E23" s="10">
        <v>4743900</v>
      </c>
    </row>
    <row r="24" spans="2:5" ht="18" customHeight="1">
      <c r="B24" s="34" t="s">
        <v>31</v>
      </c>
      <c r="C24" s="19" t="s">
        <v>8</v>
      </c>
      <c r="D24" s="9">
        <f>D25+D26+D27</f>
        <v>48775000</v>
      </c>
      <c r="E24" s="9">
        <f>E25+E26+E27</f>
        <v>50453500</v>
      </c>
    </row>
    <row r="25" spans="2:5" ht="27.75" customHeight="1">
      <c r="B25" s="34" t="s">
        <v>63</v>
      </c>
      <c r="C25" s="20" t="s">
        <v>64</v>
      </c>
      <c r="D25" s="10">
        <v>31593000</v>
      </c>
      <c r="E25" s="10">
        <v>33110000</v>
      </c>
    </row>
    <row r="26" spans="2:5" ht="27" customHeight="1">
      <c r="B26" s="34" t="s">
        <v>32</v>
      </c>
      <c r="C26" s="20" t="s">
        <v>25</v>
      </c>
      <c r="D26" s="11">
        <v>15830000</v>
      </c>
      <c r="E26" s="11">
        <v>15931000</v>
      </c>
    </row>
    <row r="27" spans="2:5" ht="19.5" customHeight="1">
      <c r="B27" s="34" t="s">
        <v>33</v>
      </c>
      <c r="C27" s="20" t="s">
        <v>9</v>
      </c>
      <c r="D27" s="10">
        <v>1352000</v>
      </c>
      <c r="E27" s="10">
        <v>1412500</v>
      </c>
    </row>
    <row r="28" spans="2:5" ht="19.5" customHeight="1">
      <c r="B28" s="34" t="s">
        <v>34</v>
      </c>
      <c r="C28" s="19" t="s">
        <v>26</v>
      </c>
      <c r="D28" s="12">
        <v>5006000</v>
      </c>
      <c r="E28" s="12">
        <v>5055300</v>
      </c>
    </row>
    <row r="29" spans="2:5" ht="21.75" customHeight="1">
      <c r="B29" s="35"/>
      <c r="C29" s="22" t="s">
        <v>10</v>
      </c>
      <c r="D29" s="13">
        <f>D30+D39+D41+D46+D54+D55</f>
        <v>46248000</v>
      </c>
      <c r="E29" s="13">
        <f>E30+E39+E41+E46+E54+E55</f>
        <v>45976800</v>
      </c>
    </row>
    <row r="30" spans="2:5" ht="39" customHeight="1">
      <c r="B30" s="34" t="s">
        <v>35</v>
      </c>
      <c r="C30" s="19" t="s">
        <v>11</v>
      </c>
      <c r="D30" s="9">
        <f>D31+D37</f>
        <v>24167500</v>
      </c>
      <c r="E30" s="9">
        <f>E31+E37</f>
        <v>24313300</v>
      </c>
    </row>
    <row r="31" spans="2:5" ht="81.75" customHeight="1">
      <c r="B31" s="34" t="s">
        <v>36</v>
      </c>
      <c r="C31" s="23" t="s">
        <v>27</v>
      </c>
      <c r="D31" s="10">
        <f>D32+D33+D34+D35+D36</f>
        <v>23752500</v>
      </c>
      <c r="E31" s="10">
        <f>E32+E33+E34+E35+E36</f>
        <v>23863300</v>
      </c>
    </row>
    <row r="32" spans="2:5" ht="79.5" customHeight="1">
      <c r="B32" s="36" t="s">
        <v>55</v>
      </c>
      <c r="C32" s="24" t="s">
        <v>78</v>
      </c>
      <c r="D32" s="14">
        <v>16981400</v>
      </c>
      <c r="E32" s="14">
        <v>17082400</v>
      </c>
    </row>
    <row r="33" spans="2:5" ht="83.25" customHeight="1">
      <c r="B33" s="36" t="s">
        <v>79</v>
      </c>
      <c r="C33" s="24" t="s">
        <v>80</v>
      </c>
      <c r="D33" s="14">
        <v>4705000</v>
      </c>
      <c r="E33" s="14">
        <v>4705000</v>
      </c>
    </row>
    <row r="34" spans="2:5" ht="85.5" customHeight="1">
      <c r="B34" s="36" t="s">
        <v>75</v>
      </c>
      <c r="C34" s="24" t="s">
        <v>81</v>
      </c>
      <c r="D34" s="14">
        <v>1170000</v>
      </c>
      <c r="E34" s="14">
        <v>1170000</v>
      </c>
    </row>
    <row r="35" spans="2:5" ht="66" customHeight="1">
      <c r="B35" s="36" t="s">
        <v>92</v>
      </c>
      <c r="C35" s="24" t="s">
        <v>93</v>
      </c>
      <c r="D35" s="14">
        <v>111100</v>
      </c>
      <c r="E35" s="14">
        <v>120900</v>
      </c>
    </row>
    <row r="36" spans="2:5" ht="39.75" customHeight="1">
      <c r="B36" s="36" t="s">
        <v>82</v>
      </c>
      <c r="C36" s="24" t="s">
        <v>83</v>
      </c>
      <c r="D36" s="14">
        <v>785000</v>
      </c>
      <c r="E36" s="14">
        <v>785000</v>
      </c>
    </row>
    <row r="37" spans="2:5" ht="80.25" customHeight="1">
      <c r="B37" s="34" t="s">
        <v>37</v>
      </c>
      <c r="C37" s="25" t="s">
        <v>38</v>
      </c>
      <c r="D37" s="10">
        <f>D38</f>
        <v>415000</v>
      </c>
      <c r="E37" s="10">
        <f>E38</f>
        <v>450000</v>
      </c>
    </row>
    <row r="38" spans="2:5" ht="80.25" customHeight="1">
      <c r="B38" s="36" t="s">
        <v>39</v>
      </c>
      <c r="C38" s="24" t="s">
        <v>40</v>
      </c>
      <c r="D38" s="14">
        <v>415000</v>
      </c>
      <c r="E38" s="14">
        <v>450000</v>
      </c>
    </row>
    <row r="39" spans="2:5" ht="28.5" customHeight="1">
      <c r="B39" s="34" t="s">
        <v>41</v>
      </c>
      <c r="C39" s="19" t="s">
        <v>12</v>
      </c>
      <c r="D39" s="9">
        <f>D40</f>
        <v>1470000</v>
      </c>
      <c r="E39" s="9">
        <f>E40</f>
        <v>1490000</v>
      </c>
    </row>
    <row r="40" spans="2:5" ht="31.5" customHeight="1">
      <c r="B40" s="34" t="s">
        <v>42</v>
      </c>
      <c r="C40" s="20" t="s">
        <v>13</v>
      </c>
      <c r="D40" s="10">
        <v>1470000</v>
      </c>
      <c r="E40" s="10">
        <v>1490000</v>
      </c>
    </row>
    <row r="41" spans="2:5" ht="31.5" customHeight="1">
      <c r="B41" s="34" t="s">
        <v>45</v>
      </c>
      <c r="C41" s="19" t="s">
        <v>14</v>
      </c>
      <c r="D41" s="9">
        <f>D42+D44</f>
        <v>14124000</v>
      </c>
      <c r="E41" s="9">
        <f>E42+E44</f>
        <v>14124000</v>
      </c>
    </row>
    <row r="42" spans="2:5" ht="22.5" customHeight="1">
      <c r="B42" s="34" t="s">
        <v>57</v>
      </c>
      <c r="C42" s="20" t="s">
        <v>58</v>
      </c>
      <c r="D42" s="10">
        <f>D43</f>
        <v>13830000</v>
      </c>
      <c r="E42" s="10">
        <f>E43</f>
        <v>13830000</v>
      </c>
    </row>
    <row r="43" spans="2:5" ht="45" customHeight="1">
      <c r="B43" s="36" t="s">
        <v>59</v>
      </c>
      <c r="C43" s="26" t="s">
        <v>73</v>
      </c>
      <c r="D43" s="14">
        <v>13830000</v>
      </c>
      <c r="E43" s="14">
        <v>13830000</v>
      </c>
    </row>
    <row r="44" spans="2:5" ht="23.25" customHeight="1">
      <c r="B44" s="34" t="s">
        <v>61</v>
      </c>
      <c r="C44" s="20" t="s">
        <v>62</v>
      </c>
      <c r="D44" s="10">
        <f>D45</f>
        <v>294000</v>
      </c>
      <c r="E44" s="10">
        <f>E45</f>
        <v>294000</v>
      </c>
    </row>
    <row r="45" spans="2:5" ht="27.75" customHeight="1">
      <c r="B45" s="36" t="s">
        <v>60</v>
      </c>
      <c r="C45" s="26" t="s">
        <v>65</v>
      </c>
      <c r="D45" s="14">
        <v>294000</v>
      </c>
      <c r="E45" s="14">
        <v>294000</v>
      </c>
    </row>
    <row r="46" spans="2:8" ht="30" customHeight="1">
      <c r="B46" s="34" t="s">
        <v>43</v>
      </c>
      <c r="C46" s="19" t="s">
        <v>15</v>
      </c>
      <c r="D46" s="9">
        <f>D47+D50</f>
        <v>4086500</v>
      </c>
      <c r="E46" s="9">
        <f>E47+E50</f>
        <v>3549500</v>
      </c>
      <c r="G46" s="5"/>
      <c r="H46" s="6"/>
    </row>
    <row r="47" spans="2:5" ht="79.5" customHeight="1">
      <c r="B47" s="34" t="s">
        <v>44</v>
      </c>
      <c r="C47" s="19" t="s">
        <v>46</v>
      </c>
      <c r="D47" s="10">
        <f>D48+D49</f>
        <v>196500</v>
      </c>
      <c r="E47" s="10">
        <f>E48+E49</f>
        <v>90500</v>
      </c>
    </row>
    <row r="48" spans="2:5" ht="79.5" customHeight="1">
      <c r="B48" s="36" t="s">
        <v>104</v>
      </c>
      <c r="C48" s="27" t="s">
        <v>105</v>
      </c>
      <c r="D48" s="14">
        <v>50500</v>
      </c>
      <c r="E48" s="14">
        <v>50500</v>
      </c>
    </row>
    <row r="49" spans="2:5" ht="85.5" customHeight="1">
      <c r="B49" s="36" t="s">
        <v>56</v>
      </c>
      <c r="C49" s="24" t="s">
        <v>52</v>
      </c>
      <c r="D49" s="14">
        <v>146000</v>
      </c>
      <c r="E49" s="14">
        <v>40000</v>
      </c>
    </row>
    <row r="50" spans="2:5" ht="54.75" customHeight="1">
      <c r="B50" s="34" t="s">
        <v>53</v>
      </c>
      <c r="C50" s="19" t="s">
        <v>54</v>
      </c>
      <c r="D50" s="10">
        <f>D51+D52+D53</f>
        <v>3890000</v>
      </c>
      <c r="E50" s="10">
        <f>E51+E52+E53</f>
        <v>3459000</v>
      </c>
    </row>
    <row r="51" spans="2:5" ht="52.5" customHeight="1">
      <c r="B51" s="36" t="s">
        <v>70</v>
      </c>
      <c r="C51" s="16" t="s">
        <v>84</v>
      </c>
      <c r="D51" s="14">
        <v>3000000</v>
      </c>
      <c r="E51" s="14">
        <v>3000000</v>
      </c>
    </row>
    <row r="52" spans="2:5" ht="57" customHeight="1">
      <c r="B52" s="36" t="s">
        <v>85</v>
      </c>
      <c r="C52" s="16" t="s">
        <v>86</v>
      </c>
      <c r="D52" s="14">
        <v>300000</v>
      </c>
      <c r="E52" s="14">
        <v>300000</v>
      </c>
    </row>
    <row r="53" spans="2:5" ht="51.75">
      <c r="B53" s="36" t="s">
        <v>76</v>
      </c>
      <c r="C53" s="16" t="s">
        <v>77</v>
      </c>
      <c r="D53" s="14">
        <v>590000</v>
      </c>
      <c r="E53" s="14">
        <v>159000</v>
      </c>
    </row>
    <row r="54" spans="2:5" ht="24" customHeight="1">
      <c r="B54" s="34" t="s">
        <v>48</v>
      </c>
      <c r="C54" s="20" t="s">
        <v>16</v>
      </c>
      <c r="D54" s="9">
        <v>2300000</v>
      </c>
      <c r="E54" s="9">
        <v>2400000</v>
      </c>
    </row>
    <row r="55" spans="2:5" ht="24" customHeight="1">
      <c r="B55" s="34" t="s">
        <v>49</v>
      </c>
      <c r="C55" s="20" t="s">
        <v>17</v>
      </c>
      <c r="D55" s="9">
        <f>D56</f>
        <v>100000</v>
      </c>
      <c r="E55" s="9">
        <f>E56</f>
        <v>100000</v>
      </c>
    </row>
    <row r="56" spans="2:5" ht="32.25" customHeight="1">
      <c r="B56" s="36" t="s">
        <v>47</v>
      </c>
      <c r="C56" s="27" t="s">
        <v>90</v>
      </c>
      <c r="D56" s="14">
        <v>100000</v>
      </c>
      <c r="E56" s="14">
        <v>100000</v>
      </c>
    </row>
    <row r="57" spans="2:5" ht="21" customHeight="1">
      <c r="B57" s="32" t="s">
        <v>50</v>
      </c>
      <c r="C57" s="28" t="s">
        <v>18</v>
      </c>
      <c r="D57" s="15">
        <f>D58</f>
        <v>815045220</v>
      </c>
      <c r="E57" s="15">
        <f>E58</f>
        <v>861330720</v>
      </c>
    </row>
    <row r="58" spans="2:5" ht="30">
      <c r="B58" s="34" t="s">
        <v>51</v>
      </c>
      <c r="C58" s="21" t="s">
        <v>19</v>
      </c>
      <c r="D58" s="9">
        <f>D59+D60+D61+D62</f>
        <v>815045220</v>
      </c>
      <c r="E58" s="9">
        <f>E59+E60+E61+E62</f>
        <v>861330720</v>
      </c>
    </row>
    <row r="59" spans="2:5" ht="30">
      <c r="B59" s="34" t="s">
        <v>97</v>
      </c>
      <c r="C59" s="21" t="s">
        <v>96</v>
      </c>
      <c r="D59" s="9">
        <v>16030000</v>
      </c>
      <c r="E59" s="9">
        <v>14091500</v>
      </c>
    </row>
    <row r="60" spans="2:5" s="40" customFormat="1" ht="30">
      <c r="B60" s="37" t="s">
        <v>98</v>
      </c>
      <c r="C60" s="38" t="s">
        <v>87</v>
      </c>
      <c r="D60" s="39">
        <v>14740500</v>
      </c>
      <c r="E60" s="39">
        <v>14731500</v>
      </c>
    </row>
    <row r="61" spans="2:5" ht="30">
      <c r="B61" s="34" t="s">
        <v>99</v>
      </c>
      <c r="C61" s="21" t="s">
        <v>101</v>
      </c>
      <c r="D61" s="9">
        <v>763803400</v>
      </c>
      <c r="E61" s="9">
        <v>812036400</v>
      </c>
    </row>
    <row r="62" spans="2:5" ht="21.75" customHeight="1">
      <c r="B62" s="34" t="s">
        <v>100</v>
      </c>
      <c r="C62" s="29" t="s">
        <v>0</v>
      </c>
      <c r="D62" s="9">
        <v>20471320</v>
      </c>
      <c r="E62" s="9">
        <v>20471320</v>
      </c>
    </row>
    <row r="63" spans="2:5" ht="25.5" customHeight="1">
      <c r="B63" s="44" t="s">
        <v>22</v>
      </c>
      <c r="C63" s="45"/>
      <c r="D63" s="15">
        <f>D18+D57</f>
        <v>1245086120</v>
      </c>
      <c r="E63" s="15">
        <f>E18+E57</f>
        <v>1318574920</v>
      </c>
    </row>
  </sheetData>
  <sheetProtection/>
  <mergeCells count="6">
    <mergeCell ref="B14:D14"/>
    <mergeCell ref="B15:D15"/>
    <mergeCell ref="B63:C63"/>
    <mergeCell ref="D2:E2"/>
    <mergeCell ref="D11:E11"/>
    <mergeCell ref="D12:E12"/>
  </mergeCells>
  <printOptions/>
  <pageMargins left="0.7480314960629921" right="0.18" top="0.35" bottom="0.33" header="0.35" footer="0.18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2017-03-24T05:20:23Z</dcterms:modified>
  <cp:category/>
  <cp:version/>
  <cp:contentType/>
  <cp:contentStatus/>
</cp:coreProperties>
</file>