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825" windowWidth="15480" windowHeight="7395" tabRatio="913"/>
  </bookViews>
  <sheets>
    <sheet name="Вариант ОК" sheetId="27" r:id="rId1"/>
  </sheets>
  <definedNames>
    <definedName name="_xlnm.Print_Area" localSheetId="0">'Вариант ОК'!$C$1:$S$227</definedName>
  </definedNames>
  <calcPr calcId="125725"/>
</workbook>
</file>

<file path=xl/calcChain.xml><?xml version="1.0" encoding="utf-8"?>
<calcChain xmlns="http://schemas.openxmlformats.org/spreadsheetml/2006/main">
  <c r="U56" i="27"/>
  <c r="T56"/>
  <c r="T101"/>
  <c r="U87"/>
  <c r="U55"/>
  <c r="T55"/>
  <c r="U14"/>
  <c r="U48"/>
  <c r="T51"/>
  <c r="U15"/>
  <c r="U13"/>
  <c r="T13"/>
  <c r="U154" l="1"/>
  <c r="U151"/>
  <c r="T151"/>
  <c r="U170"/>
  <c r="U169"/>
  <c r="T223"/>
  <c r="V211"/>
  <c r="T208"/>
  <c r="T205"/>
  <c r="T199"/>
  <c r="T196"/>
  <c r="T193"/>
  <c r="T190"/>
  <c r="U178"/>
  <c r="U175"/>
  <c r="U172"/>
  <c r="U166"/>
  <c r="T166"/>
  <c r="U157" l="1"/>
  <c r="U142"/>
  <c r="U127"/>
  <c r="T120"/>
  <c r="U120"/>
  <c r="U117"/>
  <c r="U114"/>
  <c r="T107" l="1"/>
  <c r="U99"/>
  <c r="U96"/>
  <c r="T96"/>
  <c r="V93"/>
  <c r="U73"/>
  <c r="U70"/>
  <c r="T70"/>
  <c r="U67"/>
  <c r="T67"/>
  <c r="Q67"/>
  <c r="U64"/>
  <c r="T64"/>
  <c r="U61"/>
  <c r="R61"/>
  <c r="U58"/>
  <c r="T58"/>
  <c r="R58"/>
  <c r="Q58"/>
  <c r="U43" l="1"/>
  <c r="R43"/>
  <c r="U31"/>
  <c r="U28"/>
  <c r="T28"/>
  <c r="R28"/>
  <c r="Q28"/>
  <c r="U25"/>
  <c r="U22"/>
  <c r="T22"/>
  <c r="R22"/>
  <c r="Q22"/>
  <c r="U19"/>
  <c r="R19"/>
  <c r="U16"/>
  <c r="T16"/>
  <c r="R16"/>
  <c r="Q16"/>
  <c r="M110" l="1"/>
  <c r="I13"/>
  <c r="J55"/>
  <c r="J54" s="1"/>
  <c r="K55"/>
  <c r="L55"/>
  <c r="L54" s="1"/>
  <c r="M55"/>
  <c r="M54" s="1"/>
  <c r="N55"/>
  <c r="N54" s="1"/>
  <c r="O55"/>
  <c r="P55"/>
  <c r="Q55"/>
  <c r="Q54" s="1"/>
  <c r="S55"/>
  <c r="I55"/>
  <c r="I54" s="1"/>
  <c r="K54"/>
  <c r="O54"/>
  <c r="P54"/>
  <c r="S54"/>
  <c r="H54"/>
  <c r="H55"/>
  <c r="J111"/>
  <c r="K111"/>
  <c r="M111"/>
  <c r="N111"/>
  <c r="O111"/>
  <c r="P111"/>
  <c r="Q111"/>
  <c r="R111"/>
  <c r="S111"/>
  <c r="I111"/>
  <c r="H110"/>
  <c r="T147"/>
  <c r="I104"/>
  <c r="I28"/>
  <c r="R151" l="1"/>
  <c r="Q151"/>
  <c r="R13"/>
  <c r="Q13"/>
  <c r="N13"/>
  <c r="M13"/>
  <c r="R64"/>
  <c r="R55" s="1"/>
  <c r="R54" s="1"/>
  <c r="H186" l="1"/>
  <c r="I186"/>
  <c r="I187"/>
  <c r="T187" s="1"/>
  <c r="J168"/>
  <c r="J150"/>
  <c r="J151"/>
  <c r="J110"/>
  <c r="N168" l="1"/>
  <c r="N150"/>
  <c r="N110"/>
  <c r="I12"/>
  <c r="J12"/>
  <c r="T214" l="1"/>
  <c r="T217"/>
  <c r="T220"/>
  <c r="R187"/>
  <c r="Q187"/>
  <c r="P187"/>
  <c r="P9" s="1"/>
  <c r="N187"/>
  <c r="M187"/>
  <c r="L187"/>
  <c r="R169"/>
  <c r="N169"/>
  <c r="N151" l="1"/>
  <c r="R9"/>
  <c r="H187"/>
  <c r="H9" s="1"/>
  <c r="J13"/>
  <c r="N9" l="1"/>
  <c r="Q9"/>
  <c r="M186"/>
  <c r="V222"/>
  <c r="T222"/>
  <c r="T219"/>
  <c r="T216"/>
  <c r="T213"/>
  <c r="V210"/>
  <c r="V186" s="1"/>
  <c r="V8" s="1"/>
  <c r="T207"/>
  <c r="T204"/>
  <c r="T201"/>
  <c r="T198"/>
  <c r="T195"/>
  <c r="T192"/>
  <c r="T189"/>
  <c r="T186" s="1"/>
  <c r="U183"/>
  <c r="U180"/>
  <c r="U177"/>
  <c r="U174"/>
  <c r="U171"/>
  <c r="U168" s="1"/>
  <c r="U165"/>
  <c r="T165"/>
  <c r="U162"/>
  <c r="T162"/>
  <c r="T150" s="1"/>
  <c r="U159"/>
  <c r="R159"/>
  <c r="U156"/>
  <c r="U153"/>
  <c r="U150" s="1"/>
  <c r="T144"/>
  <c r="U141"/>
  <c r="U138"/>
  <c r="U135"/>
  <c r="U132"/>
  <c r="U129"/>
  <c r="U126"/>
  <c r="U119"/>
  <c r="U110" s="1"/>
  <c r="T119"/>
  <c r="U116"/>
  <c r="U113"/>
  <c r="U95"/>
  <c r="T95"/>
  <c r="V92"/>
  <c r="T89"/>
  <c r="T54" s="1"/>
  <c r="U86"/>
  <c r="R86"/>
  <c r="U57"/>
  <c r="U54" s="1"/>
  <c r="T57"/>
  <c r="U45"/>
  <c r="U42"/>
  <c r="U39"/>
  <c r="U33"/>
  <c r="U30"/>
  <c r="U27"/>
  <c r="T27"/>
  <c r="U24"/>
  <c r="U21"/>
  <c r="T21"/>
  <c r="U83"/>
  <c r="U77"/>
  <c r="U72"/>
  <c r="U69"/>
  <c r="T69"/>
  <c r="U66"/>
  <c r="T66"/>
  <c r="U63"/>
  <c r="T63"/>
  <c r="U60"/>
  <c r="U18"/>
  <c r="U12" s="1"/>
  <c r="U8" s="1"/>
  <c r="T8" l="1"/>
  <c r="R174"/>
  <c r="R171"/>
  <c r="R168" s="1"/>
  <c r="Q165"/>
  <c r="R165"/>
  <c r="R162"/>
  <c r="R156"/>
  <c r="R153"/>
  <c r="R141"/>
  <c r="R126"/>
  <c r="R113"/>
  <c r="R110" s="1"/>
  <c r="R83"/>
  <c r="R77"/>
  <c r="R72"/>
  <c r="R69"/>
  <c r="R66"/>
  <c r="R63"/>
  <c r="R60"/>
  <c r="R57"/>
  <c r="R150" l="1"/>
  <c r="R42"/>
  <c r="R39"/>
  <c r="R33"/>
  <c r="R30"/>
  <c r="R24"/>
  <c r="R21"/>
  <c r="Q21"/>
  <c r="R18"/>
  <c r="Q110" l="1"/>
  <c r="I110"/>
  <c r="R12" l="1"/>
  <c r="Q12"/>
  <c r="N12"/>
  <c r="M12"/>
  <c r="Q150"/>
  <c r="L110" l="1"/>
  <c r="K12" l="1"/>
  <c r="H12"/>
  <c r="K110"/>
  <c r="H150"/>
  <c r="K150"/>
  <c r="J112"/>
  <c r="J152"/>
  <c r="J169"/>
  <c r="J9" s="1"/>
  <c r="J170"/>
  <c r="J186"/>
  <c r="J8" s="1"/>
  <c r="L13"/>
  <c r="L14"/>
  <c r="L56"/>
  <c r="L122"/>
  <c r="L151"/>
  <c r="L152"/>
  <c r="L150"/>
  <c r="L169"/>
  <c r="L170"/>
  <c r="L168"/>
  <c r="L186"/>
  <c r="K168"/>
  <c r="H168"/>
  <c r="K186"/>
  <c r="L9" l="1"/>
  <c r="H8"/>
  <c r="K8"/>
  <c r="L12"/>
  <c r="L10"/>
  <c r="S186"/>
  <c r="R186"/>
  <c r="R8" s="1"/>
  <c r="Q186"/>
  <c r="Q8" s="1"/>
  <c r="P186"/>
  <c r="P8" s="1"/>
  <c r="O186"/>
  <c r="N186"/>
  <c r="N8" s="1"/>
  <c r="L8" l="1"/>
  <c r="M170"/>
  <c r="M169"/>
  <c r="M168"/>
  <c r="M152"/>
  <c r="M151"/>
  <c r="M150"/>
  <c r="M122"/>
  <c r="M112"/>
  <c r="M56"/>
  <c r="M14"/>
  <c r="M9" l="1"/>
  <c r="M8"/>
  <c r="I188"/>
  <c r="I56" l="1"/>
  <c r="I169" l="1"/>
  <c r="I170"/>
  <c r="I168" l="1"/>
  <c r="I151"/>
  <c r="I9" s="1"/>
  <c r="I152"/>
  <c r="I150" l="1"/>
  <c r="I8" l="1"/>
  <c r="I122"/>
</calcChain>
</file>

<file path=xl/sharedStrings.xml><?xml version="1.0" encoding="utf-8"?>
<sst xmlns="http://schemas.openxmlformats.org/spreadsheetml/2006/main" count="521" uniqueCount="181">
  <si>
    <t>Мероприятие 2.12.2. Информационное, аналитическое и методическое обеспечение мер по поддержке социально ориентированных некоммерческих организаций</t>
  </si>
  <si>
    <t>Мероприятие 2.11.1. Организация предоставления субсидий из областного бюджета на государственную поддержку социально ориентированных некоммерческих организаций</t>
  </si>
  <si>
    <t>Код целевой статьи расходов (2013 год)</t>
  </si>
  <si>
    <t>ИТОГО</t>
  </si>
  <si>
    <t>Федеральный бюджет</t>
  </si>
  <si>
    <t>Прочие источники</t>
  </si>
  <si>
    <t xml:space="preserve">Наименование муниципальной программы, подпрограммы,основного мероприятия, </t>
  </si>
  <si>
    <t>Областной бюджет</t>
  </si>
  <si>
    <t>Местный бюджет</t>
  </si>
  <si>
    <t>Первый год реализации</t>
  </si>
  <si>
    <t>Второй год реализации</t>
  </si>
  <si>
    <t>Третий год реализации</t>
  </si>
  <si>
    <t>01,01,2015</t>
  </si>
  <si>
    <t>Комитет образования администрации Волосовского муниципального района</t>
  </si>
  <si>
    <t>Основное мероприятие 3.5.    Мероприятия  по аттестации рабочих мест  муниципальных учреждений дополнительного   образования в рамках подпрограммы "Развитие  системы дополнительного 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на 2014-2016 год" »</t>
  </si>
  <si>
    <t>Фактическая дата начала реализации мероприятия (квартал, год)</t>
  </si>
  <si>
    <t>Фактическая дата окончания реализации мероприятия (квартал, год)</t>
  </si>
  <si>
    <t>№</t>
  </si>
  <si>
    <t>План расходов на реализацию муниципальной программы в отчетном году</t>
  </si>
  <si>
    <t>Фактическое исполнение расходов на  отчетную дату (нарастающим   итогом), тыс руб</t>
  </si>
  <si>
    <t>Выполнено  на отчетную  дату (нарастающим  итогои), тыс. руб</t>
  </si>
  <si>
    <t>периоды реализации</t>
  </si>
  <si>
    <t>01д0225</t>
  </si>
  <si>
    <t>01д0226/132</t>
  </si>
  <si>
    <r>
      <t xml:space="preserve">01д7135               </t>
    </r>
    <r>
      <rPr>
        <b/>
        <sz val="12"/>
        <color rgb="FFFF0000"/>
        <rFont val="Calibri"/>
        <family val="2"/>
        <scheme val="minor"/>
      </rPr>
      <t>без БУ</t>
    </r>
  </si>
  <si>
    <r>
      <t xml:space="preserve">01д0226/130 </t>
    </r>
    <r>
      <rPr>
        <b/>
        <sz val="12"/>
        <color rgb="FFFF0000"/>
        <rFont val="Calibri"/>
        <family val="2"/>
      </rPr>
      <t xml:space="preserve">без БУ </t>
    </r>
  </si>
  <si>
    <r>
      <t xml:space="preserve">01д7135     </t>
    </r>
    <r>
      <rPr>
        <sz val="12"/>
        <color rgb="FFFF0000"/>
        <rFont val="Calibri"/>
        <family val="2"/>
      </rPr>
      <t>БУ</t>
    </r>
  </si>
  <si>
    <r>
      <t>01д0228</t>
    </r>
    <r>
      <rPr>
        <sz val="12"/>
        <color rgb="FFFF0000"/>
        <rFont val="Calibri"/>
        <family val="2"/>
      </rPr>
      <t xml:space="preserve">  БУ</t>
    </r>
  </si>
  <si>
    <t>01д0229</t>
  </si>
  <si>
    <t>01д0310</t>
  </si>
  <si>
    <t>01д0311</t>
  </si>
  <si>
    <t>01д0312</t>
  </si>
  <si>
    <t>01д0314</t>
  </si>
  <si>
    <r>
      <t xml:space="preserve">01ш7153              </t>
    </r>
    <r>
      <rPr>
        <b/>
        <sz val="12"/>
        <color rgb="FFFF0000"/>
        <rFont val="Calibri"/>
        <family val="2"/>
        <charset val="204"/>
      </rPr>
      <t xml:space="preserve"> без БУ</t>
    </r>
  </si>
  <si>
    <t>01ш7098</t>
  </si>
  <si>
    <r>
      <t>01ш0226/130</t>
    </r>
    <r>
      <rPr>
        <b/>
        <sz val="12"/>
        <color rgb="FFFF0000"/>
        <rFont val="Calibri"/>
        <family val="2"/>
        <charset val="204"/>
      </rPr>
      <t xml:space="preserve"> без БУ </t>
    </r>
  </si>
  <si>
    <t>01ш0225/130     01ш0225/132</t>
  </si>
  <si>
    <t>01ш0227</t>
  </si>
  <si>
    <r>
      <t xml:space="preserve">01ш7153 </t>
    </r>
    <r>
      <rPr>
        <sz val="12"/>
        <color rgb="FFFF0000"/>
        <rFont val="Calibri"/>
        <family val="2"/>
        <charset val="204"/>
      </rPr>
      <t>БУ</t>
    </r>
  </si>
  <si>
    <r>
      <t xml:space="preserve">01ш0228 </t>
    </r>
    <r>
      <rPr>
        <sz val="12"/>
        <color rgb="FFFF0000"/>
        <rFont val="Calibri"/>
        <family val="2"/>
        <charset val="204"/>
      </rPr>
      <t>БУ</t>
    </r>
  </si>
  <si>
    <t>01ш0310</t>
  </si>
  <si>
    <t>01ш0311</t>
  </si>
  <si>
    <t>01ш0312</t>
  </si>
  <si>
    <t>01ш0313</t>
  </si>
  <si>
    <t>01ш0314</t>
  </si>
  <si>
    <t>01ш7137</t>
  </si>
  <si>
    <t>01ф0225/130</t>
  </si>
  <si>
    <t>01ф0225/132</t>
  </si>
  <si>
    <t>01ф0228</t>
  </si>
  <si>
    <t>01ф0310</t>
  </si>
  <si>
    <t>01ф0311</t>
  </si>
  <si>
    <t>01ф0313</t>
  </si>
  <si>
    <t>01ф0314</t>
  </si>
  <si>
    <t>01ф0502</t>
  </si>
  <si>
    <t>01ф0597</t>
  </si>
  <si>
    <t>01л0225</t>
  </si>
  <si>
    <t>01л0310</t>
  </si>
  <si>
    <t>01л0311</t>
  </si>
  <si>
    <t>01л0510</t>
  </si>
  <si>
    <t>01л0511</t>
  </si>
  <si>
    <t>01п0225/130</t>
  </si>
  <si>
    <t>01п0225/132</t>
  </si>
  <si>
    <t>01п0229</t>
  </si>
  <si>
    <t>01п0310</t>
  </si>
  <si>
    <t>01п0314</t>
  </si>
  <si>
    <t>0104/0167136</t>
  </si>
  <si>
    <t>1004/0167136</t>
  </si>
  <si>
    <t>0104/0167138</t>
  </si>
  <si>
    <t>1003/0167147</t>
  </si>
  <si>
    <t>1003/0167145</t>
  </si>
  <si>
    <t>1004/0167146</t>
  </si>
  <si>
    <t>1004/0167143</t>
  </si>
  <si>
    <t>1004/0165260</t>
  </si>
  <si>
    <t>1003/0167150</t>
  </si>
  <si>
    <t>1003/0167148</t>
  </si>
  <si>
    <t>1003/0167149</t>
  </si>
  <si>
    <r>
      <t xml:space="preserve">01д0226/130  </t>
    </r>
    <r>
      <rPr>
        <sz val="12"/>
        <color rgb="FFFF0000"/>
        <rFont val="Calibri"/>
        <family val="2"/>
        <charset val="204"/>
      </rPr>
      <t xml:space="preserve">БУ </t>
    </r>
  </si>
  <si>
    <t xml:space="preserve">01д0597 </t>
  </si>
  <si>
    <r>
      <t xml:space="preserve">01ш0226/130 </t>
    </r>
    <r>
      <rPr>
        <sz val="12"/>
        <color rgb="FFFF0000"/>
        <rFont val="Calibri"/>
        <family val="2"/>
        <charset val="204"/>
      </rPr>
      <t>БУ</t>
    </r>
  </si>
  <si>
    <t>01ф7050</t>
  </si>
  <si>
    <t>01ш7050</t>
  </si>
  <si>
    <t>01л7060</t>
  </si>
  <si>
    <t>01л0312</t>
  </si>
  <si>
    <t>0104/0167144</t>
  </si>
  <si>
    <t>1003/0167144</t>
  </si>
  <si>
    <t xml:space="preserve"> </t>
  </si>
  <si>
    <t>яблон</t>
  </si>
  <si>
    <t>Рериха</t>
  </si>
  <si>
    <t>01 ш 7051</t>
  </si>
  <si>
    <t>709 01 ф 7050</t>
  </si>
  <si>
    <t>01 ф 7057</t>
  </si>
  <si>
    <t>709 01 ш 7050</t>
  </si>
  <si>
    <t>Председатель Комитета образования:</t>
  </si>
  <si>
    <t>Т.В. Фалева</t>
  </si>
  <si>
    <t>Главный бухгалтер:</t>
  </si>
  <si>
    <t>Н.Н. Знудова</t>
  </si>
  <si>
    <t>200 пмпс,60 с</t>
  </si>
  <si>
    <t>01д7049</t>
  </si>
  <si>
    <t>неиспол обл б</t>
  </si>
  <si>
    <t>неиспол мес бюджет</t>
  </si>
  <si>
    <t>неис фед бюджет</t>
  </si>
  <si>
    <t>"Современное образование Волосовского муниципального района Ленинградской области."</t>
  </si>
  <si>
    <t>Подпрограмма 1. «Развитие дошкольного образования в Волосовском  муниципальном районе муниципальной программы  "Современное образование в Волосовском муниципальном районе Ленинградской области  »</t>
  </si>
  <si>
    <t>Основное мероприятие 1.1. Расходы на обеспечение деятельности муниципальных учреждений дошкольного образования в рамках подпрограммы "Развитие дошкольного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" »</t>
  </si>
  <si>
    <t>Основное мероприятие 1.2. Расходы на обеспечение присмотра и ухода в  муниципальных учреждениях дошкольного образования в рамках подпрограммы "Развитие дошкольного образования в Волосовском  муниципальном районе"  муниципальной программы  "Современное образование в Волосовском муниципальном районе Ленинградской области " »</t>
  </si>
  <si>
    <t>Основное мероприятие 1.3 Предоставление бюджетным учреждениям дошкольного образования субсидий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</si>
  <si>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1.4.    Мероприятия по организации разнообразных форм предоставления дошкольного и предшкольного  образования в рамках подпрограммы "Развитие  дошкольного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области." »</t>
  </si>
  <si>
    <t>Основное мероприятие 1.5.    Мероприятия по укреплению материально-технической базы муниципальных учреждений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" »</t>
  </si>
  <si>
    <t>Основное мероприятие 1.6.    Мероприятия по текущему ремонту объектов для организации дошкольного   образования в рамках подпрограммы "Развитие  дошкольного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области." »</t>
  </si>
  <si>
    <t>Основное мероприятие 1.7.    Мероприятия  по энергосбережению и повышению энергоэффективности  муниципальных учреждений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</si>
  <si>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1.8.    Мероприятия  по аттестации рабочих мест  муниципальных учреждений дошкольного  образования в рамках подпрограммы "Развитие  дошкольного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</si>
  <si>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Основное мероприятие 1.9.    Мероприятия  по сохранению и укреплению здоровья детей  муниципальных учреждений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области." »</t>
  </si>
  <si>
    <t>Основное мероприятие 1.10.    Расходы на обеспечение денежной выплаты помошникам воспитателей (  младшим воспитателям ) муниципальных учреждений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области." »</t>
  </si>
  <si>
    <t>Основное мероприятие 1.11.    Строительство и реконструкция  объектов для организации дошкольного  образования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</si>
  <si>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1.12.   Расходы бюджета МО на страительство муниципальных  образовательных учреждений , предоставляющих общедоступное и бесплатное дошкольное образование по исполнению Указов президнта РФ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</si>
  <si>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2.3. Обновление содержания общего образования, создание современной образовательной среды и развития сети  муниципальных учреждений общего образования в рамках подпрограммы "Развитие начального, основного и  общего образования и Волосовском  муниципальном районе "  муниципальной программы    "Современное образование в Волосовском муниципальном районе Ленинградской области ." »</t>
  </si>
  <si>
    <t>Основное мероприятие 2.4 Предоставление бюджетным учреждениям общего образования субсидий в рамках подпрограммы "Развитие  начального, основного и общего 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</si>
  <si>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2.2. Расходы на обеспечение присмотра и ухода в муниципальных учреждениях общего образования в рамках подпрограммы "Развитие начального, основного и  общего образования и Волосовском  муниципальном районе "  муниципальной программы  "Современное образование в Волосовском муниципальном районе Ленинградской области ." »</t>
  </si>
  <si>
    <t>Основное мероприятие 2.1. Расходы на обеспечение деятельности муниципальных учреждений общего образования в  рамках подпрограммы "Развитие начального, основного и  общего образования и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</si>
  <si>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Подпрограмма 2. «Развитие начального, основного и среднего общего образования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</si>
  <si>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Основное мероприятие 2.5.    Мероприятия по укреплению материально-технической базы муниципальных учреждений общего   образования в рамках подпрограммы "Развитие начального, основного и общего  образования 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</si>
  <si>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2.6.    Мероприятия по текущему ремонту объектов для организации  общего образования в рамках подпрограммы "Развитие  начального, основного и общего  образования в Волосовскдошкольного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</si>
  <si>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Основное мероприятие 2.7.    Мероприятия  по энергосбережению и повышению энергоэффективности  муниципальных учреждений общего  образования в рамках подпрограммы "Развитие  начального, основного и общего  образования 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</si>
  <si>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2.8.    Мероприятия  по аттестации рабочих мест  муниципальных учреждений общего   образования в рамках подпрограммы "Развитие начального, основного и общего  образования в  Волосовском  муниципальном районе" муниципальной программы  "Современное образование в Волосовском муниципальном районе Ленинградской области." »</t>
  </si>
  <si>
    <t>Основное мероприятие 2.9.    Мероприятия  по сохранению и укреплению здоровья детей  муниципальных учреждений общего  образования в рамках подпрограммы "Развитие  начального, основного и общего  образования 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</si>
  <si>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2.10.    Сстроительство  и реконструкция объектов для организации общего  образования в рамках подпрограммы "Развитие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</si>
  <si>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2.11.    Мероприятия  по выполнению функций классного руководителя в рамках подпрограммы "Развитие 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</si>
  <si>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2.12.    Мероприятия  по созданию в муниципалных учреждениях общего образования расположенных в сельской местности , условий для занятий физической культурой и спортом в рамках подпрограммы "Развитие 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</si>
  <si>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2.13.    Мероприятия  по обеспечению педагогических  работников и членов их семей проживающих в  волосовском районе жильем   в сельской местности , условий для занятий физической культурой и спортом в рамках подпрограммы "Развитие 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</si>
  <si>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702 01 Ш 0018</t>
  </si>
  <si>
    <t>Основное мероприятие 2.14.    Мероприятия  по формированию доступной среды жизнедеятельности инвалидов муниципальных учреждениях общего образования в рамках подпрограммы "Развитие 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</si>
  <si>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r>
      <t>702 01</t>
    </r>
    <r>
      <rPr>
        <i/>
        <sz val="12"/>
        <color indexed="8"/>
        <rFont val="Calibri"/>
        <family val="2"/>
        <charset val="204"/>
      </rPr>
      <t>ш</t>
    </r>
    <r>
      <rPr>
        <sz val="12"/>
        <color indexed="8"/>
        <rFont val="Calibri"/>
        <family val="2"/>
      </rPr>
      <t xml:space="preserve"> 7050</t>
    </r>
  </si>
  <si>
    <t>Подпрограмма 3. «Развитие системы дополнительного  образования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</si>
  <si>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Основное мероприятие 3.1. Расходы на обеспечение деятельности муниципальных учреждений дополнительного образования в  рамках подпрограммы "Развитие системы дополнительного  образования и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</si>
  <si>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3.2 Предоставление бюджетным учреждениям дополнительного  образования субсидий в рамках подпрограммы "Развитие  системы дополнительного 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" »</t>
  </si>
  <si>
    <t>Основное мероприятие 3.3.    Мероприятия по укреплению материально-технической базы муниципальных учреждений дополнительного   образования в рамках подпрограммы "Развитие   системы дополнительного 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</si>
  <si>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3.4.   Мероприятия по текущему ремонту объектов для организации  дополнительного образования в рамках подпрограммы "Развитие   системы дополнительного  образования в Волосовском  муниципальном районе" муниципальной программы  "Современное образование в Волосовском муниципальном районе Ленинградской области ." »</t>
  </si>
  <si>
    <t>Основное мероприятие 3.5.    Мероприятия  по аттестации рабочих мест муниципальных учреждений дополнительного   образования в рамках подпрограммы "Развитие   системы дополнительного 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</si>
  <si>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3.6.    Мероприятия  по сохранению и укреплению здоровья детей  муниципальных учреждений дополнительного   образования в рамках подпрограммы "Развитие   системы дополнительного 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</si>
  <si>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3.7.    Строительство и реконструкция объектов для организации дополнительного  образования в рамках подпрограммы "Развитие   системы дополнительного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</si>
  <si>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3.8.    Мероприятия  по созданию единой информационно-образовательной среды учреждений дополнительного   образования в рамках подпрограммы "Развитие   системы дополнительного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</si>
  <si>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3.9.    Мероприятия  по испонению Указов Президента РФ , предусматривающие поэтапное повышение заработной платы работников учреждений образования  в рамках подпрограммы "Развитие   системы дополнительного 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</si>
  <si>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3.10. Обновление содержания общего образования, создание современной образовательной среды и развития сети  муниципальных учреждений дополнительного  образования в рамках подпрограммы "Развитие системы дополнительного  образования и Волосовском  муниципальном районе "  муниципальной программы    "Современное образование в Волосовском муниципальном районе Ленинградской области ." »</t>
  </si>
  <si>
    <t>Подпрограмма 4. «Развитие системы отдыха,оздоровления,занятости  детей, подростков и молодежи" муниципальной программы  "Современное образование в Волосовском муниципальном районе Ленинградской области ." »</t>
  </si>
  <si>
    <t>Основное мероприятие 4.1. Расходы на обеспечение деятельности муниципальных учреждений для организации отдыха, оздоровления и занятости детей в  рамках подпрограммы "Развитие системы отдыха, оздоровления, занятости детей, подростков и молодежи" муниципальной программы  "Современное образование в Волосовском муниципальном районе Ленинградской области." »</t>
  </si>
  <si>
    <t>Основное мероприятие 4.2.    Мероприятия по укреплению материально-технической базы муниципальных учреждений для организации отдыха, оздоровления и занятости детей в рамках подпрограммы" Развитие системы отдыха, оздоровления, занятости детей, подростков и молодежи" муниципальной программы  "Современное образование в Волосовском муниципальном районе Ленинградской области " »</t>
  </si>
  <si>
    <t>Основное мероприятие 4.3.    Мероприятия по текущему ремонту объектов  для организации отдыха, оздоровления и занятости детей в рамках подпрограммы " Развитие системы отдыха, оздоровления, занятости детей, подростков и молодежи" муниципальной программы    "Современное образование в Волосовском муниципальном районе Ленинградской области ." »</t>
  </si>
  <si>
    <t>Основное мероприятие 4.4.    Мероприятия по организации отдыха, оздоровления  детей и подростков в рамках подпрограммы " Развитие системы отдыха, оздоровления, занятости детей, подростков и молодежи" муниципальной программы    "Современное образование в Волосовском муниципальном районе Ленинградской области ." »</t>
  </si>
  <si>
    <t>Основное мероприятие 4.5.    Организация мероприятий для  детей , находящихся в трудной жизненной ситуации  в рамках подпрограммы " Развитие системы отдыха, оздоровления, занятости детей, подростков и молодежи" муниципальной программы    "Современное образование в Волосовском муниципальном районе Ленинградской области ." »</t>
  </si>
  <si>
    <t>Подпрограмма 5. «Обеспечение условий реализации  программы"муниципальной программы  "Современное образование в Волосовском муниципальном районе Ленинградской области ." »</t>
  </si>
  <si>
    <t>Основное мероприятие 5.1. Расходы на обеспечение деятельности органа  управлением  образования  в  рамках подпрограммы "Обеспечения условий реализации программы" муниципальной программы  "Современное образование в Волосовском муниципальном районе Ленинградской области " »</t>
  </si>
  <si>
    <t>Основное мероприятие 5.2. Мероприятия по повышению профессионализма в сфере образования в  рамках подпрограммы "Обеспечения условий реализации программы" муниципальной программы  "Современное образование в Волосовском муниципальном районе Ленинградской области " »</t>
  </si>
  <si>
    <t>Основное мероприятие 5.3.    Мероприятия по укреплению материально-технической базы органа управлением образования  в  рамках подпрограммы "Обеспечения условий реализации прогрммы  муниципальной программы  "Современное образование в Волосовском муниципальном районе Ленинградской области ." »</t>
  </si>
  <si>
    <t>Основное мероприятие 5.4. Мероприятия по сохранению и укреплениюз доровья детей в  сфере образования в  рамках подпрограммы "Обеспечения условий реализации программы" муниципальной программы  "Современное образование в Волосовском муниципальном районе Ленинградской области " »</t>
  </si>
  <si>
    <t>Основное мероприятие 5.5. Мероприятия по текущему ремонту органа управлением образования  в  рамках подпрограммы "Обеспечения условий реализации программы" муниципальной программы  "Современное образование в Волосовском муниципальном районе Ленинградской области " »</t>
  </si>
  <si>
    <t>Подпрограмма 6. «Реализация социальных гарантий для детей » муниципальной программы  "Современное образование в Волосовском муниципальном районе Ленинградской области ." »</t>
  </si>
  <si>
    <t xml:space="preserve">Основное мероприятие 6.1. Расходы на питание в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 </t>
  </si>
  <si>
    <t>Основное мероприятие 6.2. Расходы на компенсацию части родительской платы  в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." .</t>
  </si>
  <si>
    <t>Основное мероприятие 6.3. Расходы на осуществление деятельности по опеке и попечительству  в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 .</t>
  </si>
  <si>
    <t xml:space="preserve">Основное мероприятие 6.4. Расходы на обеспечение бесплатного проезда детей-сирот и детей, оставшихся без попечения родителей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." </t>
  </si>
  <si>
    <t xml:space="preserve">Основное мероприятие 6.5. Расходы на на подготовку граждан желающих принять на воспитание в свою семью ребенка оставшегося  без попечения   родителей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 </t>
  </si>
  <si>
    <t>Основное мероприятие 6.6. Расходы на содержание  детей-сирот и детей, оставшихся без попечения родителей, в семьях опекунов и приемных семьях 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."</t>
  </si>
  <si>
    <t>Основное мероприятие 6.7. Расходы на выплату вознаграждения , причитающегося приемным родителям  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</t>
  </si>
  <si>
    <t>Основное мероприятие 6.8. Расходы на выплату единовременного пособия при всех формах устройства детей в семью   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области"</t>
  </si>
  <si>
    <t>Основное мероприятие 6.9. Расходы по предоставлению мер социальной поддержки по оплате за наем жилых помещений    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</t>
  </si>
  <si>
    <t>Основное мероприятие 6.10. Расходы на ремонт жилых помещений для  детей, оставшихся без попечения родителей  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</t>
  </si>
  <si>
    <t>Основное мероприятие 6.11. Расходы на аренду жилых помещений для  детей, оставшихся без попечения родителей  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</t>
  </si>
  <si>
    <t>Основное мероприятие 6.12. Расходы на приобретения жилья  для детей-сирот и  детей, оставшихся без попечения родителей   в  рамках подпрограммы «Реализация социальных гарантий для детей» муниципальной программы "Современное образование в Волосовском муниципальном районе Ленинградской области "</t>
  </si>
  <si>
    <t>01 П  0311</t>
  </si>
  <si>
    <t>Основное мероприятие 2.15.    Расходы на пректирование, строительство и реконструкцию объектов муниципальной собственности в рамках подпрограммы "Развитие 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</si>
  <si>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2.16.    Расходы на строительство и капитальный ремонт плоскостных спортивных сооружений в рамках подпрограммы "Развитие 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</si>
  <si>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1.13.   Расходы на проектирование, строительство и реконструкцию объектов муниципальной собственности в рамках подпрограммы "Развитие  дошкольного образования в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</si>
  <si>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второй год реализации</t>
  </si>
  <si>
    <t>извара</t>
  </si>
  <si>
    <t>Основное мероприятие 2.17.    Расходы на развитие кадрового потенциала системы дошкольного, общего и дополнительного образования в рамках подпрограммы "Развитие  начального, основного и общего  образования в  Волосовском  муниципальном районе "муниципальной программы  "Современное образование в Волосовском муниципальном районе Ленинградской области ." »</t>
  </si>
  <si>
    <t>Основное мероприятие 3.11.  расходы на развитие системы дополнительного  образования в рамках подпрограммы "Развитие системы дополнительного  образования и Волосовском  муниципальном районе "  муниципальной программы    "Современное образование в Волосовском муниципальном районе Ленинградской области ." »</t>
  </si>
  <si>
    <t>01ф7056</t>
  </si>
  <si>
    <t>администрац</t>
  </si>
  <si>
    <t>на 01     января     2016 года</t>
  </si>
  <si>
    <t>01.02.2016года</t>
  </si>
  <si>
    <t>Отчет о реализации муниципальной программы "Современное образование в Волосовском муниципальном районе  Ленинградской области" на 2014 - 2015 г</t>
  </si>
</sst>
</file>

<file path=xl/styles.xml><?xml version="1.0" encoding="utf-8"?>
<styleSheet xmlns="http://schemas.openxmlformats.org/spreadsheetml/2006/main">
  <fonts count="60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6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color indexed="8"/>
      <name val="Calibri"/>
      <family val="2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Calibri"/>
      <family val="2"/>
    </font>
    <font>
      <b/>
      <sz val="12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i/>
      <sz val="14"/>
      <color indexed="8"/>
      <name val="Calibri"/>
      <family val="2"/>
    </font>
    <font>
      <b/>
      <i/>
      <sz val="12"/>
      <color indexed="8"/>
      <name val="Times New Roman"/>
      <family val="1"/>
      <charset val="204"/>
    </font>
    <font>
      <sz val="14"/>
      <color theme="0"/>
      <name val="Calibri"/>
      <family val="2"/>
    </font>
    <font>
      <sz val="11"/>
      <color theme="0"/>
      <name val="Calibri"/>
      <family val="2"/>
      <scheme val="minor"/>
    </font>
    <font>
      <b/>
      <sz val="11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sz val="11"/>
      <color theme="0" tint="-4.9989318521683403E-2"/>
      <name val="Times New Roman"/>
      <family val="1"/>
      <charset val="204"/>
    </font>
    <font>
      <sz val="12"/>
      <color theme="0"/>
      <name val="Times New Roman"/>
      <family val="1"/>
      <charset val="204"/>
    </font>
    <font>
      <b/>
      <i/>
      <sz val="12"/>
      <color theme="0"/>
      <name val="Times New Roman"/>
      <family val="1"/>
      <charset val="204"/>
    </font>
    <font>
      <b/>
      <i/>
      <sz val="11"/>
      <color theme="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2"/>
      <color indexed="8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charset val="204"/>
    </font>
    <font>
      <b/>
      <sz val="12"/>
      <color rgb="FFFF0000"/>
      <name val="Calibri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FF00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2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sz val="12"/>
      <name val="Calibri"/>
      <family val="2"/>
    </font>
    <font>
      <sz val="11"/>
      <color indexed="8"/>
      <name val="Calibri"/>
      <family val="2"/>
    </font>
    <font>
      <b/>
      <i/>
      <sz val="11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1"/>
      <color theme="0"/>
      <name val="Times New Roman"/>
      <family val="1"/>
      <charset val="204"/>
    </font>
    <font>
      <sz val="11"/>
      <color rgb="FFFFC000"/>
      <name val="Times New Roman"/>
      <family val="1"/>
      <charset val="204"/>
    </font>
    <font>
      <sz val="14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30">
    <xf numFmtId="0" fontId="0" fillId="0" borderId="0" xfId="0"/>
    <xf numFmtId="0" fontId="1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5" fillId="0" borderId="0" xfId="0" applyFont="1"/>
    <xf numFmtId="4" fontId="7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18" fillId="0" borderId="0" xfId="0" applyFont="1" applyFill="1"/>
    <xf numFmtId="0" fontId="15" fillId="0" borderId="0" xfId="0" applyFont="1" applyFill="1"/>
    <xf numFmtId="0" fontId="0" fillId="0" borderId="0" xfId="0" applyFont="1" applyFill="1"/>
    <xf numFmtId="0" fontId="6" fillId="0" borderId="0" xfId="0" applyFont="1" applyFill="1"/>
    <xf numFmtId="0" fontId="11" fillId="0" borderId="2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Fill="1"/>
    <xf numFmtId="0" fontId="11" fillId="0" borderId="1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/>
    </xf>
    <xf numFmtId="14" fontId="19" fillId="0" borderId="1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4" borderId="0" xfId="0" applyFont="1" applyFill="1"/>
    <xf numFmtId="0" fontId="0" fillId="4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0" fillId="4" borderId="0" xfId="0" applyFill="1"/>
    <xf numFmtId="0" fontId="10" fillId="4" borderId="0" xfId="0" applyFont="1" applyFill="1" applyAlignment="1">
      <alignment horizontal="center" vertical="center"/>
    </xf>
    <xf numFmtId="2" fontId="18" fillId="0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/>
    </xf>
    <xf numFmtId="0" fontId="23" fillId="0" borderId="0" xfId="0" applyFont="1" applyFill="1"/>
    <xf numFmtId="2" fontId="24" fillId="0" borderId="0" xfId="0" applyNumberFormat="1" applyFont="1" applyFill="1"/>
    <xf numFmtId="0" fontId="24" fillId="0" borderId="0" xfId="0" applyFont="1" applyFill="1"/>
    <xf numFmtId="14" fontId="25" fillId="4" borderId="1" xfId="0" applyNumberFormat="1" applyFont="1" applyFill="1" applyBorder="1" applyAlignment="1">
      <alignment horizontal="center" vertical="center"/>
    </xf>
    <xf numFmtId="14" fontId="25" fillId="0" borderId="1" xfId="0" applyNumberFormat="1" applyFont="1" applyFill="1" applyBorder="1" applyAlignment="1">
      <alignment horizontal="center" vertical="center" wrapText="1"/>
    </xf>
    <xf numFmtId="14" fontId="27" fillId="0" borderId="1" xfId="0" applyNumberFormat="1" applyFont="1" applyFill="1" applyBorder="1" applyAlignment="1">
      <alignment horizontal="center" vertical="center" wrapText="1"/>
    </xf>
    <xf numFmtId="14" fontId="29" fillId="0" borderId="1" xfId="0" applyNumberFormat="1" applyFont="1" applyFill="1" applyBorder="1" applyAlignment="1">
      <alignment horizontal="center" vertical="center" wrapText="1"/>
    </xf>
    <xf numFmtId="14" fontId="30" fillId="4" borderId="1" xfId="0" applyNumberFormat="1" applyFont="1" applyFill="1" applyBorder="1" applyAlignment="1">
      <alignment horizontal="center" vertical="center"/>
    </xf>
    <xf numFmtId="14" fontId="30" fillId="0" borderId="1" xfId="0" applyNumberFormat="1" applyFont="1" applyFill="1" applyBorder="1" applyAlignment="1">
      <alignment horizontal="center" vertical="center" wrapText="1"/>
    </xf>
    <xf numFmtId="14" fontId="31" fillId="4" borderId="1" xfId="0" applyNumberFormat="1" applyFont="1" applyFill="1" applyBorder="1" applyAlignment="1">
      <alignment horizontal="center" vertical="center"/>
    </xf>
    <xf numFmtId="14" fontId="3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32" fillId="0" borderId="7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 wrapText="1"/>
    </xf>
    <xf numFmtId="0" fontId="11" fillId="4" borderId="8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 wrapText="1"/>
    </xf>
    <xf numFmtId="0" fontId="33" fillId="0" borderId="0" xfId="0" applyFont="1" applyFill="1" applyAlignment="1">
      <alignment horizontal="center" vertical="center" wrapText="1"/>
    </xf>
    <xf numFmtId="14" fontId="22" fillId="5" borderId="1" xfId="0" applyNumberFormat="1" applyFont="1" applyFill="1" applyBorder="1" applyAlignment="1">
      <alignment horizontal="center" vertical="center"/>
    </xf>
    <xf numFmtId="14" fontId="22" fillId="5" borderId="1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 wrapText="1"/>
    </xf>
    <xf numFmtId="14" fontId="19" fillId="5" borderId="1" xfId="0" applyNumberFormat="1" applyFont="1" applyFill="1" applyBorder="1" applyAlignment="1">
      <alignment horizontal="center" vertical="center"/>
    </xf>
    <xf numFmtId="0" fontId="36" fillId="0" borderId="1" xfId="0" applyFont="1" applyFill="1" applyBorder="1" applyAlignment="1">
      <alignment horizontal="center" wrapText="1"/>
    </xf>
    <xf numFmtId="0" fontId="38" fillId="0" borderId="1" xfId="0" applyFont="1" applyFill="1" applyBorder="1" applyAlignment="1">
      <alignment horizontal="center"/>
    </xf>
    <xf numFmtId="0" fontId="39" fillId="4" borderId="1" xfId="0" applyFont="1" applyFill="1" applyBorder="1" applyAlignment="1">
      <alignment horizontal="center" wrapText="1"/>
    </xf>
    <xf numFmtId="0" fontId="39" fillId="4" borderId="1" xfId="0" applyFont="1" applyFill="1" applyBorder="1" applyAlignment="1">
      <alignment horizontal="center"/>
    </xf>
    <xf numFmtId="0" fontId="36" fillId="0" borderId="0" xfId="0" applyFont="1" applyFill="1" applyAlignment="1">
      <alignment horizontal="center"/>
    </xf>
    <xf numFmtId="0" fontId="36" fillId="0" borderId="0" xfId="0" applyFont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36" fillId="4" borderId="1" xfId="0" applyFont="1" applyFill="1" applyBorder="1" applyAlignment="1">
      <alignment horizontal="center"/>
    </xf>
    <xf numFmtId="0" fontId="39" fillId="0" borderId="1" xfId="0" applyFont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4" fontId="19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center" vertical="center"/>
    </xf>
    <xf numFmtId="2" fontId="6" fillId="0" borderId="0" xfId="0" applyNumberFormat="1" applyFont="1" applyFill="1"/>
    <xf numFmtId="2" fontId="6" fillId="4" borderId="0" xfId="0" applyNumberFormat="1" applyFont="1" applyFill="1"/>
    <xf numFmtId="2" fontId="0" fillId="0" borderId="0" xfId="0" applyNumberFormat="1" applyFont="1" applyFill="1"/>
    <xf numFmtId="2" fontId="15" fillId="0" borderId="0" xfId="0" applyNumberFormat="1" applyFont="1" applyFill="1"/>
    <xf numFmtId="2" fontId="0" fillId="0" borderId="0" xfId="0" applyNumberFormat="1" applyFill="1"/>
    <xf numFmtId="2" fontId="0" fillId="0" borderId="0" xfId="0" applyNumberFormat="1"/>
    <xf numFmtId="0" fontId="15" fillId="6" borderId="0" xfId="0" applyFont="1" applyFill="1"/>
    <xf numFmtId="2" fontId="15" fillId="6" borderId="0" xfId="0" applyNumberFormat="1" applyFont="1" applyFill="1"/>
    <xf numFmtId="0" fontId="0" fillId="6" borderId="0" xfId="0" applyFill="1"/>
    <xf numFmtId="2" fontId="0" fillId="6" borderId="0" xfId="0" applyNumberFormat="1" applyFill="1"/>
    <xf numFmtId="2" fontId="18" fillId="6" borderId="0" xfId="0" applyNumberFormat="1" applyFont="1" applyFill="1"/>
    <xf numFmtId="14" fontId="46" fillId="7" borderId="1" xfId="0" applyNumberFormat="1" applyFont="1" applyFill="1" applyBorder="1" applyAlignment="1">
      <alignment horizontal="center" vertical="center"/>
    </xf>
    <xf numFmtId="14" fontId="46" fillId="7" borderId="1" xfId="0" applyNumberFormat="1" applyFont="1" applyFill="1" applyBorder="1" applyAlignment="1">
      <alignment horizontal="center" vertical="center" wrapText="1"/>
    </xf>
    <xf numFmtId="14" fontId="47" fillId="7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4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 wrapText="1"/>
    </xf>
    <xf numFmtId="14" fontId="47" fillId="7" borderId="1" xfId="0" applyNumberFormat="1" applyFont="1" applyFill="1" applyBorder="1" applyAlignment="1">
      <alignment horizontal="center" vertical="center"/>
    </xf>
    <xf numFmtId="14" fontId="27" fillId="4" borderId="1" xfId="0" applyNumberFormat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14" fontId="26" fillId="4" borderId="1" xfId="0" applyNumberFormat="1" applyFont="1" applyFill="1" applyBorder="1" applyAlignment="1">
      <alignment horizontal="center" vertical="center"/>
    </xf>
    <xf numFmtId="14" fontId="26" fillId="0" borderId="1" xfId="0" applyNumberFormat="1" applyFont="1" applyFill="1" applyBorder="1" applyAlignment="1">
      <alignment horizontal="center" vertical="center" wrapText="1"/>
    </xf>
    <xf numFmtId="14" fontId="35" fillId="4" borderId="1" xfId="0" applyNumberFormat="1" applyFont="1" applyFill="1" applyBorder="1" applyAlignment="1">
      <alignment horizontal="center" vertical="center"/>
    </xf>
    <xf numFmtId="14" fontId="35" fillId="0" borderId="1" xfId="0" applyNumberFormat="1" applyFont="1" applyFill="1" applyBorder="1" applyAlignment="1">
      <alignment horizontal="center" vertical="center" wrapText="1"/>
    </xf>
    <xf numFmtId="14" fontId="29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4" fontId="54" fillId="7" borderId="1" xfId="0" applyNumberFormat="1" applyFont="1" applyFill="1" applyBorder="1" applyAlignment="1">
      <alignment horizontal="center" vertical="center"/>
    </xf>
    <xf numFmtId="14" fontId="54" fillId="7" borderId="1" xfId="0" applyNumberFormat="1" applyFont="1" applyFill="1" applyBorder="1" applyAlignment="1">
      <alignment horizontal="center" vertical="center" wrapText="1"/>
    </xf>
    <xf numFmtId="14" fontId="35" fillId="4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4" fontId="1" fillId="4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47" fillId="7" borderId="1" xfId="0" applyNumberFormat="1" applyFont="1" applyFill="1" applyBorder="1" applyAlignment="1">
      <alignment horizontal="center" vertical="center"/>
    </xf>
    <xf numFmtId="4" fontId="52" fillId="7" borderId="1" xfId="0" applyNumberFormat="1" applyFont="1" applyFill="1" applyBorder="1"/>
    <xf numFmtId="4" fontId="27" fillId="0" borderId="1" xfId="0" applyNumberFormat="1" applyFont="1" applyFill="1" applyBorder="1" applyAlignment="1">
      <alignment horizontal="center" vertical="center"/>
    </xf>
    <xf numFmtId="4" fontId="39" fillId="0" borderId="1" xfId="0" applyNumberFormat="1" applyFont="1" applyFill="1" applyBorder="1"/>
    <xf numFmtId="4" fontId="19" fillId="0" borderId="1" xfId="0" applyNumberFormat="1" applyFont="1" applyFill="1" applyBorder="1" applyAlignment="1">
      <alignment horizontal="center" vertical="center"/>
    </xf>
    <xf numFmtId="4" fontId="45" fillId="7" borderId="1" xfId="0" applyNumberFormat="1" applyFont="1" applyFill="1" applyBorder="1" applyAlignment="1">
      <alignment horizontal="center" vertical="center"/>
    </xf>
    <xf numFmtId="4" fontId="39" fillId="7" borderId="1" xfId="0" applyNumberFormat="1" applyFont="1" applyFill="1" applyBorder="1"/>
    <xf numFmtId="4" fontId="29" fillId="7" borderId="1" xfId="0" applyNumberFormat="1" applyFont="1" applyFill="1" applyBorder="1" applyAlignment="1">
      <alignment horizontal="center" vertical="center"/>
    </xf>
    <xf numFmtId="4" fontId="48" fillId="7" borderId="1" xfId="0" applyNumberFormat="1" applyFont="1" applyFill="1" applyBorder="1" applyAlignment="1">
      <alignment horizontal="center" vertical="center"/>
    </xf>
    <xf numFmtId="4" fontId="29" fillId="0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 wrapText="1"/>
    </xf>
    <xf numFmtId="4" fontId="49" fillId="0" borderId="0" xfId="0" applyNumberFormat="1" applyFont="1" applyFill="1" applyAlignment="1">
      <alignment horizontal="center" vertical="center"/>
    </xf>
    <xf numFmtId="4" fontId="49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 wrapText="1"/>
    </xf>
    <xf numFmtId="4" fontId="1" fillId="4" borderId="1" xfId="0" applyNumberFormat="1" applyFont="1" applyFill="1" applyBorder="1" applyAlignment="1">
      <alignment horizontal="center" vertical="center"/>
    </xf>
    <xf numFmtId="4" fontId="35" fillId="4" borderId="1" xfId="0" applyNumberFormat="1" applyFont="1" applyFill="1" applyBorder="1" applyAlignment="1">
      <alignment horizontal="center" vertical="center"/>
    </xf>
    <xf numFmtId="4" fontId="26" fillId="4" borderId="1" xfId="0" applyNumberFormat="1" applyFont="1" applyFill="1" applyBorder="1" applyAlignment="1">
      <alignment horizontal="center" vertical="center"/>
    </xf>
    <xf numFmtId="4" fontId="35" fillId="4" borderId="0" xfId="0" applyNumberFormat="1" applyFont="1" applyFill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4" fontId="35" fillId="0" borderId="1" xfId="0" applyNumberFormat="1" applyFont="1" applyFill="1" applyBorder="1" applyAlignment="1">
      <alignment horizontal="center" vertical="center"/>
    </xf>
    <xf numFmtId="4" fontId="26" fillId="3" borderId="1" xfId="0" applyNumberFormat="1" applyFont="1" applyFill="1" applyBorder="1" applyAlignment="1">
      <alignment horizontal="center" vertical="center"/>
    </xf>
    <xf numFmtId="4" fontId="35" fillId="3" borderId="1" xfId="0" applyNumberFormat="1" applyFont="1" applyFill="1" applyBorder="1" applyAlignment="1">
      <alignment horizontal="center" vertical="center"/>
    </xf>
    <xf numFmtId="4" fontId="49" fillId="4" borderId="1" xfId="0" applyNumberFormat="1" applyFont="1" applyFill="1" applyBorder="1" applyAlignment="1">
      <alignment horizontal="center" vertical="center"/>
    </xf>
    <xf numFmtId="4" fontId="35" fillId="5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35" fillId="7" borderId="1" xfId="0" applyNumberFormat="1" applyFont="1" applyFill="1" applyBorder="1" applyAlignment="1">
      <alignment horizontal="center" vertical="center"/>
    </xf>
    <xf numFmtId="4" fontId="26" fillId="7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49" fillId="7" borderId="1" xfId="0" applyNumberFormat="1" applyFont="1" applyFill="1" applyBorder="1" applyAlignment="1">
      <alignment horizontal="center" vertical="center"/>
    </xf>
    <xf numFmtId="4" fontId="51" fillId="7" borderId="1" xfId="0" applyNumberFormat="1" applyFont="1" applyFill="1" applyBorder="1" applyAlignment="1">
      <alignment horizontal="center" vertical="center"/>
    </xf>
    <xf numFmtId="4" fontId="28" fillId="0" borderId="1" xfId="0" applyNumberFormat="1" applyFont="1" applyFill="1" applyBorder="1" applyAlignment="1">
      <alignment horizontal="center" vertical="center"/>
    </xf>
    <xf numFmtId="4" fontId="47" fillId="8" borderId="1" xfId="0" applyNumberFormat="1" applyFont="1" applyFill="1" applyBorder="1" applyAlignment="1">
      <alignment horizontal="center" vertical="center"/>
    </xf>
    <xf numFmtId="4" fontId="45" fillId="8" borderId="1" xfId="0" applyNumberFormat="1" applyFont="1" applyFill="1" applyBorder="1" applyAlignment="1">
      <alignment horizontal="center" vertical="center"/>
    </xf>
    <xf numFmtId="4" fontId="7" fillId="8" borderId="1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1" fillId="0" borderId="2" xfId="0" applyNumberFormat="1" applyFont="1" applyFill="1" applyBorder="1" applyAlignment="1">
      <alignment horizontal="center" vertical="center"/>
    </xf>
    <xf numFmtId="4" fontId="53" fillId="0" borderId="1" xfId="0" applyNumberFormat="1" applyFont="1" applyFill="1" applyBorder="1"/>
    <xf numFmtId="14" fontId="47" fillId="8" borderId="1" xfId="0" applyNumberFormat="1" applyFont="1" applyFill="1" applyBorder="1" applyAlignment="1">
      <alignment horizontal="center" vertical="center"/>
    </xf>
    <xf numFmtId="14" fontId="47" fillId="8" borderId="1" xfId="0" applyNumberFormat="1" applyFont="1" applyFill="1" applyBorder="1" applyAlignment="1">
      <alignment horizontal="center" vertical="center" wrapText="1"/>
    </xf>
    <xf numFmtId="14" fontId="28" fillId="4" borderId="1" xfId="0" applyNumberFormat="1" applyFont="1" applyFill="1" applyBorder="1" applyAlignment="1">
      <alignment horizontal="center" vertical="center"/>
    </xf>
    <xf numFmtId="14" fontId="28" fillId="0" borderId="1" xfId="0" applyNumberFormat="1" applyFont="1" applyFill="1" applyBorder="1" applyAlignment="1">
      <alignment horizontal="center" vertical="center" wrapText="1"/>
    </xf>
    <xf numFmtId="14" fontId="55" fillId="4" borderId="1" xfId="0" applyNumberFormat="1" applyFont="1" applyFill="1" applyBorder="1" applyAlignment="1">
      <alignment horizontal="center" vertical="center"/>
    </xf>
    <xf numFmtId="14" fontId="55" fillId="0" borderId="1" xfId="0" applyNumberFormat="1" applyFont="1" applyFill="1" applyBorder="1" applyAlignment="1">
      <alignment horizontal="center" vertical="center" wrapText="1"/>
    </xf>
    <xf numFmtId="14" fontId="56" fillId="4" borderId="1" xfId="0" applyNumberFormat="1" applyFont="1" applyFill="1" applyBorder="1" applyAlignment="1">
      <alignment horizontal="center" vertical="center"/>
    </xf>
    <xf numFmtId="14" fontId="56" fillId="0" borderId="1" xfId="0" applyNumberFormat="1" applyFont="1" applyFill="1" applyBorder="1" applyAlignment="1">
      <alignment horizontal="center" vertical="center" wrapText="1"/>
    </xf>
    <xf numFmtId="14" fontId="57" fillId="4" borderId="1" xfId="0" applyNumberFormat="1" applyFont="1" applyFill="1" applyBorder="1" applyAlignment="1">
      <alignment horizontal="center" vertical="center"/>
    </xf>
    <xf numFmtId="14" fontId="57" fillId="0" borderId="1" xfId="0" applyNumberFormat="1" applyFont="1" applyFill="1" applyBorder="1" applyAlignment="1">
      <alignment horizontal="center" vertical="center" wrapText="1"/>
    </xf>
    <xf numFmtId="14" fontId="12" fillId="5" borderId="1" xfId="0" applyNumberFormat="1" applyFont="1" applyFill="1" applyBorder="1" applyAlignment="1">
      <alignment horizontal="center" vertical="center"/>
    </xf>
    <xf numFmtId="14" fontId="12" fillId="5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Fill="1"/>
    <xf numFmtId="4" fontId="6" fillId="4" borderId="0" xfId="0" applyNumberFormat="1" applyFont="1" applyFill="1"/>
    <xf numFmtId="4" fontId="6" fillId="0" borderId="0" xfId="0" applyNumberFormat="1" applyFont="1" applyFill="1"/>
    <xf numFmtId="4" fontId="58" fillId="0" borderId="1" xfId="0" applyNumberFormat="1" applyFont="1" applyFill="1" applyBorder="1" applyAlignment="1">
      <alignment horizontal="center" vertical="center"/>
    </xf>
    <xf numFmtId="4" fontId="15" fillId="0" borderId="0" xfId="0" applyNumberFormat="1" applyFont="1" applyFill="1"/>
    <xf numFmtId="4" fontId="0" fillId="0" borderId="0" xfId="0" applyNumberFormat="1"/>
    <xf numFmtId="4" fontId="18" fillId="0" borderId="0" xfId="0" applyNumberFormat="1" applyFont="1" applyFill="1"/>
    <xf numFmtId="4" fontId="58" fillId="4" borderId="1" xfId="0" applyNumberFormat="1" applyFont="1" applyFill="1" applyBorder="1" applyAlignment="1">
      <alignment horizontal="center" vertical="center"/>
    </xf>
    <xf numFmtId="0" fontId="15" fillId="9" borderId="0" xfId="0" applyFont="1" applyFill="1"/>
    <xf numFmtId="4" fontId="15" fillId="9" borderId="0" xfId="0" applyNumberFormat="1" applyFont="1" applyFill="1"/>
    <xf numFmtId="4" fontId="0" fillId="0" borderId="0" xfId="0" applyNumberFormat="1" applyFill="1"/>
    <xf numFmtId="4" fontId="59" fillId="0" borderId="0" xfId="0" applyNumberFormat="1" applyFont="1" applyFill="1"/>
    <xf numFmtId="4" fontId="6" fillId="9" borderId="0" xfId="0" applyNumberFormat="1" applyFont="1" applyFill="1"/>
    <xf numFmtId="0" fontId="6" fillId="9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49" fontId="0" fillId="0" borderId="6" xfId="0" applyNumberFormat="1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22" fillId="5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/>
    </xf>
    <xf numFmtId="0" fontId="36" fillId="0" borderId="7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8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IC230"/>
  <sheetViews>
    <sheetView tabSelected="1" zoomScale="90" zoomScaleNormal="90" zoomScaleSheetLayoutView="77" workbookViewId="0">
      <pane xSplit="3" ySplit="6" topLeftCell="D7" activePane="bottomRight" state="frozen"/>
      <selection pane="topRight" activeCell="E1" sqref="E1"/>
      <selection pane="bottomLeft" activeCell="A11" sqref="A11"/>
      <selection pane="bottomRight" activeCell="C2" sqref="C2:S2"/>
    </sheetView>
  </sheetViews>
  <sheetFormatPr defaultRowHeight="15.75"/>
  <cols>
    <col min="1" max="1" width="15.140625" style="77" customWidth="1"/>
    <col min="2" max="2" width="8.85546875" style="1" hidden="1" customWidth="1"/>
    <col min="3" max="3" width="57.85546875" style="3" customWidth="1"/>
    <col min="4" max="4" width="17.140625" style="15" customWidth="1"/>
    <col min="5" max="5" width="15" style="2" customWidth="1"/>
    <col min="6" max="6" width="14.7109375" style="2" customWidth="1"/>
    <col min="7" max="8" width="14.5703125" style="2" customWidth="1"/>
    <col min="9" max="9" width="17.28515625" style="5" customWidth="1"/>
    <col min="10" max="10" width="17" style="5" customWidth="1"/>
    <col min="11" max="11" width="15.85546875" style="5" customWidth="1"/>
    <col min="12" max="12" width="20.140625" style="23" customWidth="1"/>
    <col min="13" max="13" width="17.7109375" style="30" customWidth="1"/>
    <col min="14" max="14" width="16.5703125" style="30" customWidth="1"/>
    <col min="15" max="16" width="14.28515625" style="30" customWidth="1"/>
    <col min="17" max="17" width="17.28515625" style="30" customWidth="1"/>
    <col min="18" max="18" width="16.5703125" style="30" customWidth="1"/>
    <col min="19" max="19" width="14.28515625" style="30" customWidth="1"/>
    <col min="20" max="20" width="24.140625" customWidth="1"/>
    <col min="21" max="21" width="19" customWidth="1"/>
    <col min="22" max="22" width="16.7109375" customWidth="1"/>
  </cols>
  <sheetData>
    <row r="1" spans="1:24">
      <c r="A1" s="77" t="s">
        <v>85</v>
      </c>
    </row>
    <row r="2" spans="1:24" ht="38.25" customHeight="1">
      <c r="B2" s="17"/>
      <c r="C2" s="205" t="s">
        <v>180</v>
      </c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  <c r="R2" s="205"/>
      <c r="S2" s="205"/>
    </row>
    <row r="3" spans="1:24" s="7" customFormat="1" ht="17.45" customHeight="1">
      <c r="A3" s="76"/>
      <c r="B3" s="12"/>
      <c r="C3" s="6"/>
      <c r="D3" s="18"/>
      <c r="E3" s="19"/>
      <c r="F3" s="19"/>
      <c r="G3" s="19"/>
      <c r="H3" s="219" t="s">
        <v>178</v>
      </c>
      <c r="I3" s="219"/>
      <c r="J3" s="219"/>
      <c r="K3" s="20"/>
      <c r="L3" s="21"/>
      <c r="M3" s="21"/>
      <c r="N3" s="21"/>
      <c r="O3" s="21"/>
      <c r="P3" s="21"/>
      <c r="Q3" s="21"/>
      <c r="R3" s="21"/>
      <c r="S3" s="21"/>
    </row>
    <row r="4" spans="1:24" s="7" customFormat="1" ht="17.45" customHeight="1">
      <c r="A4" s="76"/>
      <c r="B4" s="88"/>
      <c r="C4" s="6" t="s">
        <v>85</v>
      </c>
      <c r="D4" s="18"/>
      <c r="E4" s="19"/>
      <c r="F4" s="19"/>
      <c r="G4" s="19"/>
      <c r="H4" s="19"/>
      <c r="I4" s="87"/>
      <c r="J4" s="20"/>
      <c r="K4" s="20"/>
      <c r="L4" s="21"/>
      <c r="M4" s="21"/>
      <c r="N4" s="21"/>
      <c r="O4" s="21"/>
      <c r="P4" s="21"/>
      <c r="Q4" s="21"/>
      <c r="R4" s="21"/>
      <c r="S4" s="21"/>
    </row>
    <row r="5" spans="1:24" s="7" customFormat="1" ht="38.25" customHeight="1">
      <c r="A5" s="221" t="s">
        <v>17</v>
      </c>
      <c r="B5" s="206" t="s">
        <v>6</v>
      </c>
      <c r="C5" s="207"/>
      <c r="D5" s="198" t="s">
        <v>85</v>
      </c>
      <c r="E5" s="211" t="s">
        <v>15</v>
      </c>
      <c r="F5" s="213" t="s">
        <v>16</v>
      </c>
      <c r="G5" s="223" t="s">
        <v>18</v>
      </c>
      <c r="H5" s="224"/>
      <c r="I5" s="225"/>
      <c r="J5" s="225"/>
      <c r="K5" s="226"/>
      <c r="L5" s="227" t="s">
        <v>19</v>
      </c>
      <c r="M5" s="228"/>
      <c r="N5" s="228"/>
      <c r="O5" s="229"/>
      <c r="P5" s="227" t="s">
        <v>20</v>
      </c>
      <c r="Q5" s="228"/>
      <c r="R5" s="228"/>
      <c r="S5" s="229"/>
      <c r="T5" s="7" t="s">
        <v>98</v>
      </c>
      <c r="U5" s="7" t="s">
        <v>99</v>
      </c>
      <c r="V5" s="7" t="s">
        <v>100</v>
      </c>
    </row>
    <row r="6" spans="1:24" s="7" customFormat="1" ht="63" customHeight="1">
      <c r="A6" s="222"/>
      <c r="B6" s="208"/>
      <c r="C6" s="209"/>
      <c r="D6" s="210"/>
      <c r="E6" s="212"/>
      <c r="F6" s="214"/>
      <c r="G6" s="67" t="s">
        <v>21</v>
      </c>
      <c r="H6" s="31" t="s">
        <v>4</v>
      </c>
      <c r="I6" s="14" t="s">
        <v>7</v>
      </c>
      <c r="J6" s="14" t="s">
        <v>8</v>
      </c>
      <c r="K6" s="14" t="s">
        <v>5</v>
      </c>
      <c r="L6" s="46" t="s">
        <v>4</v>
      </c>
      <c r="M6" s="14" t="s">
        <v>7</v>
      </c>
      <c r="N6" s="14" t="s">
        <v>8</v>
      </c>
      <c r="O6" s="14" t="s">
        <v>5</v>
      </c>
      <c r="P6" s="46" t="s">
        <v>4</v>
      </c>
      <c r="Q6" s="14" t="s">
        <v>7</v>
      </c>
      <c r="R6" s="14" t="s">
        <v>8</v>
      </c>
      <c r="S6" s="14" t="s">
        <v>5</v>
      </c>
      <c r="T6" s="37"/>
    </row>
    <row r="7" spans="1:24" s="7" customFormat="1" ht="18.75" customHeight="1">
      <c r="A7" s="78">
        <v>1</v>
      </c>
      <c r="B7" s="51"/>
      <c r="C7" s="47">
        <v>2</v>
      </c>
      <c r="D7" s="48">
        <v>3</v>
      </c>
      <c r="E7" s="49">
        <v>4</v>
      </c>
      <c r="F7" s="50">
        <v>5</v>
      </c>
      <c r="G7" s="46">
        <v>6</v>
      </c>
      <c r="H7" s="46"/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37"/>
    </row>
    <row r="8" spans="1:24" s="8" customFormat="1" ht="90" customHeight="1">
      <c r="A8" s="79"/>
      <c r="B8" s="52"/>
      <c r="C8" s="215" t="s">
        <v>101</v>
      </c>
      <c r="D8" s="215" t="s">
        <v>13</v>
      </c>
      <c r="E8" s="71">
        <v>41640</v>
      </c>
      <c r="F8" s="71">
        <v>42004</v>
      </c>
      <c r="G8" s="70" t="s">
        <v>9</v>
      </c>
      <c r="H8" s="89">
        <f t="shared" ref="H8" si="0">H12+H54+H110+H150+H168+H186</f>
        <v>4741400</v>
      </c>
      <c r="I8" s="89">
        <f t="shared" ref="I8:K8" si="1">I12+I54+I110+I150+I168+I186</f>
        <v>1086999284.3099999</v>
      </c>
      <c r="J8" s="89">
        <f>J12+J54+J110+J150+J168+J186</f>
        <v>445812695.06000006</v>
      </c>
      <c r="K8" s="89">
        <f t="shared" si="1"/>
        <v>0</v>
      </c>
      <c r="L8" s="89">
        <f>L12+L54+L110+L150+L168+L186</f>
        <v>4654455.82</v>
      </c>
      <c r="M8" s="89">
        <f>M12+M54+M110+M150+M168+M186</f>
        <v>1023237317.3499999</v>
      </c>
      <c r="N8" s="89">
        <f>N12+N54+N110+N150+N168+N186</f>
        <v>439228036.45999998</v>
      </c>
      <c r="O8" s="89"/>
      <c r="P8" s="89">
        <f>P12+P54+P110+P150+P168+P186</f>
        <v>4654455.82</v>
      </c>
      <c r="Q8" s="89">
        <f>Q12+Q54+Q110+Q150+Q168+Q186</f>
        <v>1040323399.3</v>
      </c>
      <c r="R8" s="89">
        <f>R12+R54+R110+R150+R168+R186</f>
        <v>439228036.45999998</v>
      </c>
      <c r="S8" s="89"/>
      <c r="T8" s="101">
        <f>T12+T54+T110+T150+T168+T186</f>
        <v>6437170.5099999998</v>
      </c>
      <c r="U8" s="101">
        <f>U12+U54+U110+U150+U168+U186</f>
        <v>5138763.6999999955</v>
      </c>
      <c r="V8" s="101">
        <f>V12+V54+V110+V150+V168+V186</f>
        <v>86944.18</v>
      </c>
    </row>
    <row r="9" spans="1:24" s="8" customFormat="1" ht="39.6" customHeight="1">
      <c r="A9" s="79"/>
      <c r="B9" s="52"/>
      <c r="C9" s="216"/>
      <c r="D9" s="216"/>
      <c r="E9" s="109">
        <v>42005</v>
      </c>
      <c r="F9" s="109">
        <v>42369</v>
      </c>
      <c r="G9" s="104" t="s">
        <v>10</v>
      </c>
      <c r="H9" s="131">
        <f t="shared" ref="H9" si="2">H13+H55+H111+H151+H169+H187</f>
        <v>3957500</v>
      </c>
      <c r="I9" s="131">
        <f>I13+I55+I111+I151+I169+I187</f>
        <v>686801694.88999999</v>
      </c>
      <c r="J9" s="131">
        <f>J13+J55+J111+J151+J169+J187</f>
        <v>331919264.99000001</v>
      </c>
      <c r="K9" s="132"/>
      <c r="L9" s="131">
        <f>L13+L55+L111+L151+L169+L187</f>
        <v>3957500</v>
      </c>
      <c r="M9" s="131">
        <f>M13+M55+M111+M151+M169+M187+M96</f>
        <v>645073017.93000007</v>
      </c>
      <c r="N9" s="131">
        <f>N13+N55+N111+N151+N169+N187</f>
        <v>326148140.62</v>
      </c>
      <c r="O9" s="131"/>
      <c r="P9" s="131">
        <f>+P13+P55+P111+P151+P169+P187</f>
        <v>3957500</v>
      </c>
      <c r="Q9" s="131">
        <f>Q13+Q55+Q111+Q151+Q169+Q187</f>
        <v>643812434.43000007</v>
      </c>
      <c r="R9" s="131">
        <f>R13+R55+R111+R151+R169+R187</f>
        <v>326148140.62</v>
      </c>
      <c r="S9" s="131"/>
      <c r="T9" s="189"/>
      <c r="U9" s="29"/>
    </row>
    <row r="10" spans="1:24" s="8" customFormat="1" ht="39.6" customHeight="1">
      <c r="A10" s="79"/>
      <c r="B10" s="53" t="s">
        <v>2</v>
      </c>
      <c r="C10" s="216"/>
      <c r="D10" s="216"/>
      <c r="E10" s="110">
        <v>42370</v>
      </c>
      <c r="F10" s="110">
        <v>42735</v>
      </c>
      <c r="G10" s="40" t="s">
        <v>11</v>
      </c>
      <c r="H10" s="133"/>
      <c r="I10" s="133"/>
      <c r="J10" s="133"/>
      <c r="K10" s="134"/>
      <c r="L10" s="133" t="e">
        <f>L14+L56+L112+L152+L170</f>
        <v>#VALUE!</v>
      </c>
      <c r="M10" s="135"/>
      <c r="N10" s="133"/>
      <c r="O10" s="133"/>
      <c r="P10" s="133"/>
      <c r="Q10" s="133"/>
      <c r="R10" s="133"/>
      <c r="S10" s="133"/>
      <c r="U10" s="29"/>
    </row>
    <row r="11" spans="1:24" s="8" customFormat="1" ht="36.75" customHeight="1">
      <c r="A11" s="79"/>
      <c r="B11" s="53" t="s">
        <v>2</v>
      </c>
      <c r="C11" s="217"/>
      <c r="D11" s="217"/>
      <c r="E11" s="22"/>
      <c r="F11" s="22"/>
      <c r="G11" s="22"/>
      <c r="H11" s="135"/>
      <c r="I11" s="135"/>
      <c r="J11" s="135"/>
      <c r="K11" s="134"/>
      <c r="L11" s="135"/>
      <c r="M11" s="135"/>
      <c r="N11" s="135"/>
      <c r="O11" s="135"/>
      <c r="P11" s="135"/>
      <c r="Q11" s="135"/>
      <c r="R11" s="135"/>
      <c r="S11" s="135"/>
      <c r="U11" s="29"/>
    </row>
    <row r="12" spans="1:24" s="9" customFormat="1" ht="41.25" customHeight="1">
      <c r="A12" s="79"/>
      <c r="B12" s="54"/>
      <c r="C12" s="202" t="s">
        <v>102</v>
      </c>
      <c r="D12" s="218" t="s">
        <v>13</v>
      </c>
      <c r="E12" s="68">
        <v>41640</v>
      </c>
      <c r="F12" s="68">
        <v>42004</v>
      </c>
      <c r="G12" s="69" t="s">
        <v>9</v>
      </c>
      <c r="H12" s="89">
        <f>H13+H14+H15+H16+H17+H18+H19+H20+H21+H22+H23+H24+H25+H26+H27+H28+H29+H30+H31+H32+H33+H34+H35+H36+H37+H38+H39+H40+H41+H42+H43+H44+H45+H46+H47</f>
        <v>0</v>
      </c>
      <c r="I12" s="89">
        <f>I15+I18+I21+I24+I27+I30+I33+I39+I42+I45</f>
        <v>102711640</v>
      </c>
      <c r="J12" s="89">
        <f>J15+J18+J21+J24+J27+J30+J33+J36+J39+J42+J45</f>
        <v>146258822.96000001</v>
      </c>
      <c r="K12" s="89">
        <f t="shared" ref="K12" si="3">K13+K14+K15+K16+K17+K18+K19+K20+K21+K22+K23+K24+K25+K26+K27+K28+K29+K30+K31+K32+K33+K34+K35+K36+K37+K38+K39+K40+K41+K42+K43+K44+K45+K46+K47</f>
        <v>0</v>
      </c>
      <c r="L12" s="89">
        <f>L15+L18+L21+L24+L27+L30+L33+L36+L39+L45+L42</f>
        <v>0</v>
      </c>
      <c r="M12" s="89">
        <f>M15+M18+M21+M24+M27+M30+M33+M39+M42+M45</f>
        <v>105668840</v>
      </c>
      <c r="N12" s="89">
        <f>N15+N18+N21+N24+N27+N30+N33+N36+N39+N42+N45</f>
        <v>146103541.70999998</v>
      </c>
      <c r="O12" s="89"/>
      <c r="P12" s="89"/>
      <c r="Q12" s="89">
        <f>Q15+Q18+Q21+Q24+Q27+Q30+Q33+Q36+Q39+Q42+Q45</f>
        <v>105668840</v>
      </c>
      <c r="R12" s="89">
        <f>R15+R18+R21+R24+R27++R30+R33+R39+R42+R45</f>
        <v>146103541.70999998</v>
      </c>
      <c r="S12" s="89"/>
      <c r="T12" s="97">
        <v>0</v>
      </c>
      <c r="U12" s="98">
        <f>U18+U27+U30+U39+U42</f>
        <v>126269.32999999681</v>
      </c>
      <c r="V12" s="97"/>
    </row>
    <row r="13" spans="1:24" s="9" customFormat="1" ht="39.75" customHeight="1">
      <c r="A13" s="79"/>
      <c r="B13" s="54"/>
      <c r="C13" s="202"/>
      <c r="D13" s="218"/>
      <c r="E13" s="102" t="s">
        <v>12</v>
      </c>
      <c r="F13" s="102">
        <v>42369</v>
      </c>
      <c r="G13" s="103" t="s">
        <v>10</v>
      </c>
      <c r="H13" s="136"/>
      <c r="I13" s="131">
        <f>I16+I19+I22+I25+I28+I31+I43+I46+I48+I51-80</f>
        <v>219229900</v>
      </c>
      <c r="J13" s="131">
        <f>J16+J19+J22+J25+J28+J31+J34+J37+J40+J43+J46+J48</f>
        <v>181295999.19999999</v>
      </c>
      <c r="K13" s="137"/>
      <c r="L13" s="136">
        <f t="shared" ref="L13:L14" si="4">L16+L19+L22+L25+L28+L31+L34+L37+L40+L46+L43</f>
        <v>0</v>
      </c>
      <c r="M13" s="136">
        <f>M16+M19+M22+M25+M28+M31+M34+M37+M40+M46+M51</f>
        <v>219229900</v>
      </c>
      <c r="N13" s="136">
        <f>N16+N19+N22+N25+N28+N31+N34+N37+N40+N43+N46+N49+N48</f>
        <v>176902391.80000001</v>
      </c>
      <c r="O13" s="138"/>
      <c r="P13" s="139"/>
      <c r="Q13" s="136">
        <f>Q16+Q19+Q22+Q25+Q28+Q31+Q34+Q37+Q40+Q43+Q46+Q49+Q51</f>
        <v>219229900</v>
      </c>
      <c r="R13" s="136">
        <f>R16+R19+R22+R25+R28+R31+R34+R37+R40+R43+R46+R49+R48</f>
        <v>176902391.80000001</v>
      </c>
      <c r="S13" s="139"/>
      <c r="T13" s="192">
        <f>I13-Q13</f>
        <v>0</v>
      </c>
      <c r="U13" s="192">
        <f>J13-R13</f>
        <v>4393607.3999999762</v>
      </c>
      <c r="V13" s="191"/>
    </row>
    <row r="14" spans="1:24" s="9" customFormat="1" ht="33" customHeight="1">
      <c r="A14" s="79"/>
      <c r="B14" s="55"/>
      <c r="C14" s="202"/>
      <c r="D14" s="218"/>
      <c r="E14" s="42">
        <v>42370</v>
      </c>
      <c r="F14" s="42">
        <v>42735</v>
      </c>
      <c r="G14" s="43" t="s">
        <v>11</v>
      </c>
      <c r="H14" s="140"/>
      <c r="I14" s="140"/>
      <c r="J14" s="140"/>
      <c r="K14" s="134"/>
      <c r="L14" s="140">
        <f t="shared" si="4"/>
        <v>0</v>
      </c>
      <c r="M14" s="140">
        <f>M17+M20+M23+M26+M29+M32+M35+M38+M41+M47</f>
        <v>0</v>
      </c>
      <c r="N14" s="140"/>
      <c r="O14" s="140"/>
      <c r="P14" s="140"/>
      <c r="Q14" s="140"/>
      <c r="R14" s="140"/>
      <c r="S14" s="140"/>
      <c r="T14" s="35"/>
      <c r="U14" s="194">
        <f>U16+U19+U22+U25+U28+U31+U33+U43+U49+U51+U48</f>
        <v>4393607.3999999966</v>
      </c>
      <c r="V14" s="35"/>
      <c r="W14" s="35"/>
      <c r="X14" s="35"/>
    </row>
    <row r="15" spans="1:24" s="10" customFormat="1" ht="38.25" customHeight="1">
      <c r="A15" s="72" t="s">
        <v>24</v>
      </c>
      <c r="B15" s="56"/>
      <c r="C15" s="197" t="s">
        <v>103</v>
      </c>
      <c r="D15" s="198" t="s">
        <v>13</v>
      </c>
      <c r="E15" s="107">
        <v>41640</v>
      </c>
      <c r="F15" s="107">
        <v>42004</v>
      </c>
      <c r="G15" s="114" t="s">
        <v>9</v>
      </c>
      <c r="H15" s="130"/>
      <c r="I15" s="141">
        <v>73094040</v>
      </c>
      <c r="J15" s="142">
        <v>51019305</v>
      </c>
      <c r="K15" s="143"/>
      <c r="L15" s="144"/>
      <c r="M15" s="144">
        <v>73094040</v>
      </c>
      <c r="N15" s="144">
        <v>50990293.079999998</v>
      </c>
      <c r="O15" s="144"/>
      <c r="P15" s="144"/>
      <c r="Q15" s="144">
        <v>73094040</v>
      </c>
      <c r="R15" s="144">
        <v>50990293.079999998</v>
      </c>
      <c r="S15" s="144"/>
      <c r="T15" s="36"/>
      <c r="U15" s="36">
        <f>U16+U19+U22+U25+U28+U31</f>
        <v>569799.50999999791</v>
      </c>
      <c r="V15" s="37"/>
      <c r="W15" s="37"/>
      <c r="X15" s="37"/>
    </row>
    <row r="16" spans="1:24" s="10" customFormat="1" ht="33.75" customHeight="1">
      <c r="A16" s="73" t="s">
        <v>22</v>
      </c>
      <c r="B16" s="56"/>
      <c r="C16" s="197"/>
      <c r="D16" s="198"/>
      <c r="E16" s="107">
        <v>42005</v>
      </c>
      <c r="F16" s="107">
        <v>42369</v>
      </c>
      <c r="G16" s="114" t="s">
        <v>10</v>
      </c>
      <c r="H16" s="145"/>
      <c r="I16" s="141">
        <v>75718500</v>
      </c>
      <c r="J16" s="141">
        <v>56064596.18</v>
      </c>
      <c r="K16" s="143"/>
      <c r="L16" s="146"/>
      <c r="M16" s="141">
        <v>75718500</v>
      </c>
      <c r="N16" s="141">
        <v>56064112.380000003</v>
      </c>
      <c r="O16" s="146"/>
      <c r="P16" s="141"/>
      <c r="Q16" s="141">
        <f>M16</f>
        <v>75718500</v>
      </c>
      <c r="R16" s="141">
        <f>N16</f>
        <v>56064112.380000003</v>
      </c>
      <c r="S16" s="146"/>
      <c r="T16" s="183">
        <f>I16-Q16</f>
        <v>0</v>
      </c>
      <c r="U16" s="183">
        <f>J16-R16</f>
        <v>483.79999999701977</v>
      </c>
    </row>
    <row r="17" spans="1:23" s="10" customFormat="1" ht="45.75" customHeight="1">
      <c r="A17" s="76"/>
      <c r="B17" s="56"/>
      <c r="C17" s="197"/>
      <c r="D17" s="198"/>
      <c r="E17" s="38">
        <v>42370</v>
      </c>
      <c r="F17" s="38">
        <v>42735</v>
      </c>
      <c r="G17" s="39" t="s">
        <v>11</v>
      </c>
      <c r="H17" s="145"/>
      <c r="I17" s="141"/>
      <c r="J17" s="141"/>
      <c r="K17" s="143"/>
      <c r="L17" s="146"/>
      <c r="M17" s="144"/>
      <c r="N17" s="146"/>
      <c r="O17" s="146"/>
      <c r="P17" s="146"/>
      <c r="Q17" s="146"/>
      <c r="R17" s="146"/>
      <c r="S17" s="146"/>
    </row>
    <row r="18" spans="1:23" s="24" customFormat="1" ht="37.5" customHeight="1">
      <c r="A18" s="74" t="s">
        <v>25</v>
      </c>
      <c r="B18" s="57"/>
      <c r="C18" s="197" t="s">
        <v>104</v>
      </c>
      <c r="D18" s="198" t="s">
        <v>13</v>
      </c>
      <c r="E18" s="107">
        <v>41640</v>
      </c>
      <c r="F18" s="107">
        <v>42004</v>
      </c>
      <c r="G18" s="114" t="s">
        <v>9</v>
      </c>
      <c r="H18" s="147"/>
      <c r="I18" s="147"/>
      <c r="J18" s="148">
        <v>54099000</v>
      </c>
      <c r="K18" s="147"/>
      <c r="L18" s="147"/>
      <c r="M18" s="147"/>
      <c r="N18" s="147">
        <v>53976773.520000003</v>
      </c>
      <c r="O18" s="147"/>
      <c r="P18" s="147"/>
      <c r="Q18" s="147"/>
      <c r="R18" s="147">
        <f>N18</f>
        <v>53976773.520000003</v>
      </c>
      <c r="S18" s="147"/>
      <c r="U18" s="92">
        <f>J18-N18</f>
        <v>122226.47999999672</v>
      </c>
      <c r="W18" s="24" t="s">
        <v>85</v>
      </c>
    </row>
    <row r="19" spans="1:23" s="24" customFormat="1" ht="33" customHeight="1">
      <c r="A19" s="75" t="s">
        <v>23</v>
      </c>
      <c r="B19" s="57"/>
      <c r="C19" s="197"/>
      <c r="D19" s="198"/>
      <c r="E19" s="107">
        <v>42005</v>
      </c>
      <c r="F19" s="107">
        <v>42369</v>
      </c>
      <c r="G19" s="114" t="s">
        <v>10</v>
      </c>
      <c r="H19" s="149"/>
      <c r="I19" s="148"/>
      <c r="J19" s="148">
        <v>57068135.020000003</v>
      </c>
      <c r="K19" s="147"/>
      <c r="L19" s="149"/>
      <c r="M19" s="147"/>
      <c r="N19" s="148">
        <v>56498819.310000002</v>
      </c>
      <c r="O19" s="149"/>
      <c r="P19" s="149"/>
      <c r="Q19" s="148"/>
      <c r="R19" s="148">
        <f>N19</f>
        <v>56498819.310000002</v>
      </c>
      <c r="S19" s="149"/>
      <c r="U19" s="184">
        <f>J19-R19</f>
        <v>569315.71000000089</v>
      </c>
    </row>
    <row r="20" spans="1:23" s="24" customFormat="1" ht="36.75" customHeight="1">
      <c r="A20" s="75"/>
      <c r="B20" s="58">
        <v>5210238</v>
      </c>
      <c r="C20" s="197"/>
      <c r="D20" s="198"/>
      <c r="E20" s="115">
        <v>42370</v>
      </c>
      <c r="F20" s="115">
        <v>42735</v>
      </c>
      <c r="G20" s="116" t="s">
        <v>11</v>
      </c>
      <c r="H20" s="149"/>
      <c r="I20" s="148"/>
      <c r="J20" s="148"/>
      <c r="K20" s="147"/>
      <c r="L20" s="149"/>
      <c r="M20" s="147"/>
      <c r="N20" s="149"/>
      <c r="O20" s="149"/>
      <c r="P20" s="149"/>
      <c r="Q20" s="149"/>
      <c r="R20" s="149"/>
      <c r="S20" s="149"/>
    </row>
    <row r="21" spans="1:23" s="24" customFormat="1" ht="38.25" customHeight="1">
      <c r="A21" s="75" t="s">
        <v>26</v>
      </c>
      <c r="B21" s="58"/>
      <c r="C21" s="197" t="s">
        <v>105</v>
      </c>
      <c r="D21" s="198" t="s">
        <v>13</v>
      </c>
      <c r="E21" s="107">
        <v>41640</v>
      </c>
      <c r="F21" s="107">
        <v>42004</v>
      </c>
      <c r="G21" s="114" t="s">
        <v>9</v>
      </c>
      <c r="H21" s="147"/>
      <c r="I21" s="147">
        <v>28400600</v>
      </c>
      <c r="J21" s="150">
        <v>26655161</v>
      </c>
      <c r="K21" s="147"/>
      <c r="L21" s="147"/>
      <c r="M21" s="147">
        <v>31357800</v>
      </c>
      <c r="N21" s="147">
        <v>26655161</v>
      </c>
      <c r="O21" s="147"/>
      <c r="P21" s="147"/>
      <c r="Q21" s="147">
        <f>M21</f>
        <v>31357800</v>
      </c>
      <c r="R21" s="147">
        <f>N21</f>
        <v>26655161</v>
      </c>
      <c r="S21" s="147"/>
      <c r="T21" s="92">
        <f>I21-M21</f>
        <v>-2957200</v>
      </c>
      <c r="U21" s="92">
        <f>J21-N21</f>
        <v>0</v>
      </c>
    </row>
    <row r="22" spans="1:23" s="24" customFormat="1" ht="30" customHeight="1">
      <c r="A22" s="75" t="s">
        <v>27</v>
      </c>
      <c r="B22" s="58"/>
      <c r="C22" s="197"/>
      <c r="D22" s="198"/>
      <c r="E22" s="117" t="s">
        <v>12</v>
      </c>
      <c r="F22" s="117">
        <v>42369</v>
      </c>
      <c r="G22" s="118" t="s">
        <v>10</v>
      </c>
      <c r="H22" s="148"/>
      <c r="I22" s="148">
        <v>32530800</v>
      </c>
      <c r="J22" s="148">
        <v>28814875</v>
      </c>
      <c r="K22" s="147"/>
      <c r="L22" s="149"/>
      <c r="M22" s="147">
        <v>32530800</v>
      </c>
      <c r="N22" s="148">
        <v>28814875</v>
      </c>
      <c r="O22" s="149"/>
      <c r="P22" s="149"/>
      <c r="Q22" s="148">
        <f>M22</f>
        <v>32530800</v>
      </c>
      <c r="R22" s="148">
        <f>N22</f>
        <v>28814875</v>
      </c>
      <c r="S22" s="149"/>
      <c r="T22" s="184">
        <f>I22-Q22</f>
        <v>0</v>
      </c>
      <c r="U22" s="184">
        <f>J22-R22</f>
        <v>0</v>
      </c>
    </row>
    <row r="23" spans="1:23" s="24" customFormat="1" ht="40.5" customHeight="1">
      <c r="A23" s="74" t="s">
        <v>76</v>
      </c>
      <c r="B23" s="58">
        <v>5055534</v>
      </c>
      <c r="C23" s="197"/>
      <c r="D23" s="198"/>
      <c r="E23" s="115">
        <v>42370</v>
      </c>
      <c r="F23" s="115">
        <v>42735</v>
      </c>
      <c r="G23" s="116" t="s">
        <v>11</v>
      </c>
      <c r="H23" s="149"/>
      <c r="I23" s="148"/>
      <c r="J23" s="148"/>
      <c r="K23" s="147"/>
      <c r="L23" s="149"/>
      <c r="M23" s="147"/>
      <c r="N23" s="149"/>
      <c r="O23" s="149"/>
      <c r="P23" s="149"/>
      <c r="Q23" s="149"/>
      <c r="R23" s="149"/>
      <c r="S23" s="149"/>
    </row>
    <row r="24" spans="1:23" s="24" customFormat="1" ht="36" customHeight="1">
      <c r="A24" s="75" t="s">
        <v>28</v>
      </c>
      <c r="B24" s="58"/>
      <c r="C24" s="197" t="s">
        <v>106</v>
      </c>
      <c r="D24" s="198" t="s">
        <v>13</v>
      </c>
      <c r="E24" s="107">
        <v>41640</v>
      </c>
      <c r="F24" s="107">
        <v>42004</v>
      </c>
      <c r="G24" s="114" t="s">
        <v>9</v>
      </c>
      <c r="H24" s="147"/>
      <c r="I24" s="147"/>
      <c r="J24" s="147">
        <v>1585000</v>
      </c>
      <c r="K24" s="147"/>
      <c r="L24" s="147"/>
      <c r="M24" s="147"/>
      <c r="N24" s="147">
        <v>1585000</v>
      </c>
      <c r="O24" s="147"/>
      <c r="P24" s="147"/>
      <c r="Q24" s="147"/>
      <c r="R24" s="147">
        <f>N24</f>
        <v>1585000</v>
      </c>
      <c r="S24" s="147"/>
      <c r="U24" s="92">
        <f>J24-N24</f>
        <v>0</v>
      </c>
    </row>
    <row r="25" spans="1:23" s="24" customFormat="1" ht="29.45" customHeight="1">
      <c r="A25" s="75"/>
      <c r="B25" s="58"/>
      <c r="C25" s="197"/>
      <c r="D25" s="198"/>
      <c r="E25" s="117" t="s">
        <v>12</v>
      </c>
      <c r="F25" s="117">
        <v>42369</v>
      </c>
      <c r="G25" s="118" t="s">
        <v>10</v>
      </c>
      <c r="H25" s="148"/>
      <c r="I25" s="148"/>
      <c r="J25" s="148">
        <v>995000</v>
      </c>
      <c r="K25" s="147"/>
      <c r="L25" s="149"/>
      <c r="M25" s="147"/>
      <c r="N25" s="148">
        <v>995000</v>
      </c>
      <c r="O25" s="149"/>
      <c r="P25" s="149"/>
      <c r="Q25" s="149"/>
      <c r="R25" s="148">
        <v>995000</v>
      </c>
      <c r="S25" s="149"/>
      <c r="U25" s="184">
        <f>J25-R25</f>
        <v>0</v>
      </c>
    </row>
    <row r="26" spans="1:23" s="24" customFormat="1" ht="52.5" customHeight="1">
      <c r="A26" s="75"/>
      <c r="B26" s="58">
        <v>5210240</v>
      </c>
      <c r="C26" s="197"/>
      <c r="D26" s="198"/>
      <c r="E26" s="115">
        <v>42370</v>
      </c>
      <c r="F26" s="115">
        <v>42735</v>
      </c>
      <c r="G26" s="116" t="s">
        <v>11</v>
      </c>
      <c r="H26" s="149"/>
      <c r="I26" s="149"/>
      <c r="J26" s="149"/>
      <c r="K26" s="147"/>
      <c r="L26" s="149"/>
      <c r="M26" s="147"/>
      <c r="N26" s="149"/>
      <c r="O26" s="149"/>
      <c r="P26" s="149"/>
      <c r="Q26" s="149"/>
      <c r="R26" s="149"/>
      <c r="S26" s="149"/>
    </row>
    <row r="27" spans="1:23" s="24" customFormat="1" ht="35.25" customHeight="1">
      <c r="A27" s="75" t="s">
        <v>29</v>
      </c>
      <c r="B27" s="58"/>
      <c r="C27" s="197" t="s">
        <v>107</v>
      </c>
      <c r="D27" s="198" t="s">
        <v>13</v>
      </c>
      <c r="E27" s="107">
        <v>41640</v>
      </c>
      <c r="F27" s="107">
        <v>42004</v>
      </c>
      <c r="G27" s="114" t="s">
        <v>9</v>
      </c>
      <c r="H27" s="147"/>
      <c r="I27" s="147">
        <v>1217000</v>
      </c>
      <c r="J27" s="147">
        <v>400000</v>
      </c>
      <c r="K27" s="147"/>
      <c r="L27" s="147"/>
      <c r="M27" s="147">
        <v>1217000</v>
      </c>
      <c r="N27" s="147">
        <v>398204.48</v>
      </c>
      <c r="O27" s="147"/>
      <c r="P27" s="147"/>
      <c r="Q27" s="147">
        <v>1217000</v>
      </c>
      <c r="R27" s="147">
        <v>398204.48</v>
      </c>
      <c r="S27" s="147"/>
      <c r="T27" s="92">
        <f>I27-M27</f>
        <v>0</v>
      </c>
      <c r="U27" s="92">
        <f>J27-N27</f>
        <v>1795.5200000000186</v>
      </c>
    </row>
    <row r="28" spans="1:23" s="24" customFormat="1" ht="30" customHeight="1">
      <c r="A28" s="75" t="s">
        <v>97</v>
      </c>
      <c r="B28" s="58"/>
      <c r="C28" s="197"/>
      <c r="D28" s="198"/>
      <c r="E28" s="117" t="s">
        <v>12</v>
      </c>
      <c r="F28" s="117">
        <v>42369</v>
      </c>
      <c r="G28" s="118" t="s">
        <v>10</v>
      </c>
      <c r="H28" s="148"/>
      <c r="I28" s="148">
        <f>1287500+279100</f>
        <v>1566600</v>
      </c>
      <c r="J28" s="148">
        <v>367513</v>
      </c>
      <c r="K28" s="147"/>
      <c r="L28" s="149"/>
      <c r="M28" s="147">
        <v>1566600</v>
      </c>
      <c r="N28" s="148">
        <v>367513</v>
      </c>
      <c r="O28" s="149"/>
      <c r="P28" s="149"/>
      <c r="Q28" s="147">
        <f>M28</f>
        <v>1566600</v>
      </c>
      <c r="R28" s="148">
        <f>N28</f>
        <v>367513</v>
      </c>
      <c r="S28" s="149"/>
      <c r="T28" s="184">
        <f>I28-Q28</f>
        <v>0</v>
      </c>
      <c r="U28" s="184">
        <f>J28-R28</f>
        <v>0</v>
      </c>
    </row>
    <row r="29" spans="1:23" s="24" customFormat="1" ht="45" customHeight="1">
      <c r="A29" s="75"/>
      <c r="B29" s="58">
        <v>5210206</v>
      </c>
      <c r="C29" s="197"/>
      <c r="D29" s="198"/>
      <c r="E29" s="115">
        <v>42370</v>
      </c>
      <c r="F29" s="115">
        <v>42735</v>
      </c>
      <c r="G29" s="116" t="s">
        <v>11</v>
      </c>
      <c r="H29" s="149"/>
      <c r="I29" s="149"/>
      <c r="J29" s="149"/>
      <c r="K29" s="147"/>
      <c r="L29" s="149"/>
      <c r="M29" s="147"/>
      <c r="N29" s="149"/>
      <c r="O29" s="149"/>
      <c r="P29" s="149"/>
      <c r="Q29" s="149"/>
      <c r="R29" s="149">
        <v>94</v>
      </c>
      <c r="S29" s="149"/>
    </row>
    <row r="30" spans="1:23" s="24" customFormat="1" ht="33.75" customHeight="1">
      <c r="A30" s="75" t="s">
        <v>30</v>
      </c>
      <c r="B30" s="58"/>
      <c r="C30" s="197" t="s">
        <v>108</v>
      </c>
      <c r="D30" s="198" t="s">
        <v>13</v>
      </c>
      <c r="E30" s="107">
        <v>41640</v>
      </c>
      <c r="F30" s="107">
        <v>42004</v>
      </c>
      <c r="G30" s="114" t="s">
        <v>9</v>
      </c>
      <c r="H30" s="147"/>
      <c r="I30" s="147"/>
      <c r="J30" s="147">
        <v>3700000</v>
      </c>
      <c r="K30" s="147"/>
      <c r="L30" s="147"/>
      <c r="M30" s="147"/>
      <c r="N30" s="147">
        <v>3697753</v>
      </c>
      <c r="O30" s="147"/>
      <c r="P30" s="147"/>
      <c r="Q30" s="147"/>
      <c r="R30" s="147">
        <f>N30</f>
        <v>3697753</v>
      </c>
      <c r="S30" s="147"/>
      <c r="U30" s="92">
        <f>J30-N30</f>
        <v>2247</v>
      </c>
    </row>
    <row r="31" spans="1:23" s="24" customFormat="1" ht="39.75" customHeight="1">
      <c r="A31" s="75"/>
      <c r="B31" s="58"/>
      <c r="C31" s="197"/>
      <c r="D31" s="198"/>
      <c r="E31" s="117" t="s">
        <v>12</v>
      </c>
      <c r="F31" s="117">
        <v>42369</v>
      </c>
      <c r="G31" s="118" t="s">
        <v>10</v>
      </c>
      <c r="H31" s="148"/>
      <c r="I31" s="148"/>
      <c r="J31" s="148">
        <v>732000</v>
      </c>
      <c r="K31" s="147"/>
      <c r="L31" s="149"/>
      <c r="M31" s="149"/>
      <c r="N31" s="148">
        <v>732000</v>
      </c>
      <c r="O31" s="149"/>
      <c r="P31" s="149"/>
      <c r="Q31" s="149"/>
      <c r="R31" s="148">
        <v>732000</v>
      </c>
      <c r="S31" s="149"/>
      <c r="U31" s="184">
        <f>J31-R31</f>
        <v>0</v>
      </c>
    </row>
    <row r="32" spans="1:23" s="24" customFormat="1" ht="43.5" customHeight="1">
      <c r="A32" s="75"/>
      <c r="B32" s="58">
        <v>5210213</v>
      </c>
      <c r="C32" s="197"/>
      <c r="D32" s="198"/>
      <c r="E32" s="115">
        <v>42370</v>
      </c>
      <c r="F32" s="115">
        <v>42735</v>
      </c>
      <c r="G32" s="116" t="s">
        <v>11</v>
      </c>
      <c r="H32" s="149"/>
      <c r="I32" s="149"/>
      <c r="J32" s="149"/>
      <c r="K32" s="147"/>
      <c r="L32" s="149"/>
      <c r="M32" s="149"/>
      <c r="N32" s="149"/>
      <c r="O32" s="149"/>
      <c r="P32" s="149"/>
      <c r="Q32" s="149"/>
      <c r="R32" s="149"/>
      <c r="S32" s="149"/>
    </row>
    <row r="33" spans="1:1520" s="24" customFormat="1" ht="30" customHeight="1">
      <c r="A33" s="75" t="s">
        <v>31</v>
      </c>
      <c r="B33" s="58"/>
      <c r="C33" s="197" t="s">
        <v>109</v>
      </c>
      <c r="D33" s="198" t="s">
        <v>13</v>
      </c>
      <c r="E33" s="107">
        <v>41640</v>
      </c>
      <c r="F33" s="107">
        <v>42004</v>
      </c>
      <c r="G33" s="114" t="s">
        <v>9</v>
      </c>
      <c r="H33" s="147"/>
      <c r="I33" s="147"/>
      <c r="J33" s="147">
        <v>100000</v>
      </c>
      <c r="K33" s="147"/>
      <c r="L33" s="147"/>
      <c r="M33" s="147"/>
      <c r="N33" s="147">
        <v>100000</v>
      </c>
      <c r="O33" s="147"/>
      <c r="P33" s="147"/>
      <c r="Q33" s="147"/>
      <c r="R33" s="147">
        <f>N33</f>
        <v>100000</v>
      </c>
      <c r="S33" s="147"/>
      <c r="U33" s="92">
        <f>J33-N33</f>
        <v>0</v>
      </c>
    </row>
    <row r="34" spans="1:1520" s="24" customFormat="1" ht="29.25" customHeight="1">
      <c r="A34" s="75"/>
      <c r="B34" s="58"/>
      <c r="C34" s="197"/>
      <c r="D34" s="198"/>
      <c r="E34" s="115" t="s">
        <v>12</v>
      </c>
      <c r="F34" s="115">
        <v>42369</v>
      </c>
      <c r="G34" s="116" t="s">
        <v>10</v>
      </c>
      <c r="H34" s="149"/>
      <c r="I34" s="149"/>
      <c r="J34" s="149"/>
      <c r="K34" s="147"/>
      <c r="L34" s="149"/>
      <c r="M34" s="147"/>
      <c r="N34" s="149"/>
      <c r="O34" s="149"/>
      <c r="P34" s="149"/>
      <c r="Q34" s="149"/>
      <c r="R34" s="149"/>
      <c r="S34" s="149"/>
    </row>
    <row r="35" spans="1:1520" s="24" customFormat="1" ht="40.5" customHeight="1">
      <c r="A35" s="75"/>
      <c r="B35" s="58">
        <v>5210239</v>
      </c>
      <c r="C35" s="197"/>
      <c r="D35" s="198"/>
      <c r="E35" s="115">
        <v>42370</v>
      </c>
      <c r="F35" s="115">
        <v>42735</v>
      </c>
      <c r="G35" s="116" t="s">
        <v>11</v>
      </c>
      <c r="H35" s="149"/>
      <c r="I35" s="149"/>
      <c r="J35" s="149"/>
      <c r="K35" s="147"/>
      <c r="L35" s="149"/>
      <c r="M35" s="147"/>
      <c r="N35" s="149"/>
      <c r="O35" s="149"/>
      <c r="P35" s="149"/>
      <c r="Q35" s="149"/>
      <c r="R35" s="149"/>
      <c r="S35" s="149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  <c r="CI35" s="11"/>
      <c r="CJ35" s="11"/>
      <c r="CK35" s="11"/>
      <c r="CL35" s="11"/>
      <c r="CM35" s="11"/>
      <c r="CN35" s="11"/>
      <c r="CO35" s="11"/>
      <c r="CP35" s="11"/>
      <c r="CQ35" s="11"/>
      <c r="CR35" s="11"/>
      <c r="CS35" s="11"/>
      <c r="CT35" s="11"/>
      <c r="CU35" s="11"/>
      <c r="CV35" s="11"/>
      <c r="CW35" s="11"/>
      <c r="CX35" s="11"/>
      <c r="CY35" s="11"/>
      <c r="CZ35" s="11"/>
      <c r="DA35" s="11"/>
      <c r="DB35" s="11"/>
      <c r="DC35" s="11"/>
      <c r="DD35" s="11"/>
      <c r="DE35" s="11"/>
      <c r="DF35" s="11"/>
      <c r="DG35" s="11"/>
      <c r="DH35" s="11"/>
      <c r="DI35" s="11"/>
      <c r="DJ35" s="11"/>
      <c r="DK35" s="11"/>
      <c r="DL35" s="11"/>
      <c r="DM35" s="11"/>
      <c r="DN35" s="11"/>
      <c r="DO35" s="11"/>
      <c r="DP35" s="11"/>
      <c r="DQ35" s="11"/>
      <c r="DR35" s="11"/>
      <c r="DS35" s="11"/>
      <c r="DT35" s="11"/>
      <c r="DU35" s="11"/>
      <c r="DV35" s="11"/>
      <c r="DW35" s="11"/>
      <c r="DX35" s="11"/>
      <c r="DY35" s="11"/>
      <c r="DZ35" s="11"/>
      <c r="EA35" s="11"/>
      <c r="EB35" s="11"/>
      <c r="EC35" s="11"/>
      <c r="ED35" s="11"/>
      <c r="EE35" s="11"/>
      <c r="EF35" s="11"/>
      <c r="EG35" s="11"/>
      <c r="EH35" s="11"/>
      <c r="EI35" s="11"/>
      <c r="EJ35" s="11"/>
      <c r="EK35" s="11"/>
      <c r="EL35" s="11"/>
      <c r="EM35" s="11"/>
      <c r="EN35" s="11"/>
      <c r="EO35" s="11"/>
      <c r="EP35" s="11"/>
      <c r="EQ35" s="11"/>
      <c r="ER35" s="11"/>
      <c r="ES35" s="11"/>
      <c r="ET35" s="11"/>
      <c r="EU35" s="11"/>
      <c r="EV35" s="11"/>
      <c r="EW35" s="11"/>
      <c r="EX35" s="11"/>
      <c r="EY35" s="11"/>
      <c r="EZ35" s="11"/>
      <c r="FA35" s="11"/>
      <c r="FB35" s="11"/>
      <c r="FC35" s="11"/>
      <c r="FD35" s="11"/>
      <c r="FE35" s="11"/>
      <c r="FF35" s="11"/>
      <c r="FG35" s="11"/>
      <c r="FH35" s="11"/>
      <c r="FI35" s="11"/>
      <c r="FJ35" s="11"/>
      <c r="FK35" s="11"/>
      <c r="FL35" s="11"/>
      <c r="FM35" s="11"/>
      <c r="FN35" s="11"/>
      <c r="FO35" s="11"/>
      <c r="FP35" s="11"/>
      <c r="FQ35" s="11"/>
      <c r="FR35" s="11"/>
      <c r="FS35" s="11"/>
      <c r="FT35" s="11"/>
      <c r="FU35" s="11"/>
      <c r="FV35" s="11"/>
      <c r="FW35" s="11"/>
      <c r="FX35" s="11"/>
      <c r="FY35" s="11"/>
      <c r="FZ35" s="11"/>
      <c r="GA35" s="11"/>
      <c r="GB35" s="11"/>
      <c r="GC35" s="11"/>
      <c r="GD35" s="11"/>
      <c r="GE35" s="11"/>
      <c r="GF35" s="11"/>
      <c r="GG35" s="11"/>
      <c r="GH35" s="11"/>
      <c r="GI35" s="11"/>
      <c r="GJ35" s="11"/>
      <c r="GK35" s="11"/>
      <c r="GL35" s="11"/>
      <c r="GM35" s="11"/>
      <c r="GN35" s="11"/>
      <c r="GO35" s="11"/>
      <c r="GP35" s="11"/>
      <c r="GQ35" s="11"/>
      <c r="GR35" s="11"/>
      <c r="GS35" s="11"/>
      <c r="GT35" s="11"/>
      <c r="GU35" s="11"/>
      <c r="GV35" s="11"/>
      <c r="GW35" s="11"/>
      <c r="GX35" s="11"/>
      <c r="GY35" s="11"/>
      <c r="GZ35" s="11"/>
      <c r="HA35" s="11"/>
      <c r="HB35" s="11"/>
      <c r="HC35" s="11"/>
      <c r="HD35" s="11"/>
      <c r="HE35" s="11"/>
      <c r="HF35" s="11"/>
      <c r="HG35" s="11"/>
      <c r="HH35" s="11"/>
      <c r="HI35" s="11"/>
      <c r="HJ35" s="11"/>
      <c r="HK35" s="11"/>
      <c r="HL35" s="11"/>
      <c r="HM35" s="11"/>
      <c r="HN35" s="11"/>
      <c r="HO35" s="11"/>
      <c r="HP35" s="11"/>
      <c r="HQ35" s="11"/>
      <c r="HR35" s="11"/>
      <c r="HS35" s="11"/>
      <c r="HT35" s="11"/>
      <c r="HU35" s="11"/>
      <c r="HV35" s="11"/>
      <c r="HW35" s="11"/>
      <c r="HX35" s="11"/>
      <c r="HY35" s="11"/>
      <c r="HZ35" s="11"/>
      <c r="IA35" s="11"/>
      <c r="IB35" s="11"/>
      <c r="IC35" s="11"/>
      <c r="ID35" s="11"/>
      <c r="IE35" s="11"/>
      <c r="IF35" s="11"/>
      <c r="IG35" s="11"/>
      <c r="IH35" s="11"/>
      <c r="II35" s="11"/>
      <c r="IJ35" s="11"/>
      <c r="IK35" s="11"/>
      <c r="IL35" s="11"/>
      <c r="IM35" s="11"/>
      <c r="IN35" s="11"/>
      <c r="IO35" s="11"/>
      <c r="IP35" s="11"/>
      <c r="IQ35" s="11"/>
      <c r="IR35" s="11"/>
      <c r="IS35" s="11"/>
      <c r="IT35" s="11"/>
      <c r="IU35" s="11"/>
      <c r="IV35" s="11"/>
      <c r="IW35" s="11"/>
      <c r="IX35" s="11"/>
      <c r="IY35" s="11"/>
      <c r="IZ35" s="11"/>
      <c r="JA35" s="11"/>
      <c r="JB35" s="11"/>
      <c r="JC35" s="11"/>
      <c r="JD35" s="11"/>
      <c r="JE35" s="11"/>
      <c r="JF35" s="11"/>
      <c r="JG35" s="11"/>
      <c r="JH35" s="11"/>
      <c r="JI35" s="11"/>
      <c r="JJ35" s="11"/>
      <c r="JK35" s="11"/>
      <c r="JL35" s="11"/>
      <c r="JM35" s="11"/>
      <c r="JN35" s="11"/>
      <c r="JO35" s="11"/>
      <c r="JP35" s="11"/>
      <c r="JQ35" s="11"/>
      <c r="JR35" s="11"/>
      <c r="JS35" s="11"/>
      <c r="JT35" s="11"/>
      <c r="JU35" s="11"/>
      <c r="JV35" s="11"/>
      <c r="JW35" s="11"/>
      <c r="JX35" s="11"/>
      <c r="JY35" s="11"/>
      <c r="JZ35" s="11"/>
      <c r="KA35" s="11"/>
      <c r="KB35" s="11"/>
      <c r="KC35" s="11"/>
      <c r="KD35" s="11"/>
      <c r="KE35" s="11"/>
      <c r="KF35" s="11"/>
      <c r="KG35" s="11"/>
      <c r="KH35" s="11"/>
      <c r="KI35" s="11"/>
      <c r="KJ35" s="11"/>
      <c r="KK35" s="11"/>
      <c r="KL35" s="11"/>
      <c r="KM35" s="11"/>
      <c r="KN35" s="11"/>
      <c r="KO35" s="11"/>
      <c r="KP35" s="11"/>
      <c r="KQ35" s="11"/>
      <c r="KR35" s="11"/>
      <c r="KS35" s="11"/>
      <c r="KT35" s="11"/>
      <c r="KU35" s="11"/>
      <c r="KV35" s="11"/>
      <c r="KW35" s="11"/>
      <c r="KX35" s="11"/>
      <c r="KY35" s="11"/>
      <c r="KZ35" s="11"/>
      <c r="LA35" s="11"/>
      <c r="LB35" s="11"/>
      <c r="LC35" s="11"/>
      <c r="LD35" s="11"/>
      <c r="LE35" s="11"/>
      <c r="LF35" s="11"/>
      <c r="LG35" s="11"/>
      <c r="LH35" s="11"/>
      <c r="LI35" s="11"/>
      <c r="LJ35" s="11"/>
      <c r="LK35" s="11"/>
      <c r="LL35" s="11"/>
      <c r="LM35" s="11"/>
      <c r="LN35" s="11"/>
      <c r="LO35" s="11"/>
      <c r="LP35" s="11"/>
      <c r="LQ35" s="11"/>
      <c r="LR35" s="11"/>
      <c r="LS35" s="11"/>
      <c r="LT35" s="11"/>
      <c r="LU35" s="11"/>
      <c r="LV35" s="11"/>
      <c r="LW35" s="11"/>
      <c r="LX35" s="11"/>
      <c r="LY35" s="11"/>
      <c r="LZ35" s="11"/>
      <c r="MA35" s="11"/>
      <c r="MB35" s="11"/>
      <c r="MC35" s="11"/>
      <c r="MD35" s="11"/>
      <c r="ME35" s="11"/>
      <c r="MF35" s="11"/>
      <c r="MG35" s="11"/>
      <c r="MH35" s="11"/>
      <c r="MI35" s="11"/>
      <c r="MJ35" s="11"/>
      <c r="MK35" s="11"/>
      <c r="ML35" s="11"/>
      <c r="MM35" s="11"/>
      <c r="MN35" s="11"/>
      <c r="MO35" s="11"/>
      <c r="MP35" s="11"/>
      <c r="MQ35" s="11"/>
      <c r="MR35" s="11"/>
      <c r="MS35" s="11"/>
      <c r="MT35" s="11"/>
      <c r="MU35" s="11"/>
      <c r="MV35" s="11"/>
      <c r="MW35" s="11"/>
      <c r="MX35" s="11"/>
      <c r="MY35" s="11"/>
      <c r="MZ35" s="11"/>
      <c r="NA35" s="11"/>
      <c r="NB35" s="11"/>
      <c r="NC35" s="11"/>
      <c r="ND35" s="11"/>
      <c r="NE35" s="11"/>
      <c r="NF35" s="11"/>
      <c r="NG35" s="11"/>
      <c r="NH35" s="11"/>
      <c r="NI35" s="11"/>
      <c r="NJ35" s="11"/>
      <c r="NK35" s="11"/>
      <c r="NL35" s="11"/>
      <c r="NM35" s="11"/>
      <c r="NN35" s="11"/>
      <c r="NO35" s="11"/>
      <c r="NP35" s="11"/>
      <c r="NQ35" s="11"/>
      <c r="NR35" s="11"/>
      <c r="NS35" s="11"/>
      <c r="NT35" s="11"/>
      <c r="NU35" s="11"/>
      <c r="NV35" s="11"/>
      <c r="NW35" s="11"/>
      <c r="NX35" s="11"/>
      <c r="NY35" s="11"/>
      <c r="NZ35" s="11"/>
      <c r="OA35" s="11"/>
      <c r="OB35" s="11"/>
      <c r="OC35" s="11"/>
      <c r="OD35" s="11"/>
      <c r="OE35" s="11"/>
      <c r="OF35" s="11"/>
      <c r="OG35" s="11"/>
      <c r="OH35" s="11"/>
      <c r="OI35" s="11"/>
      <c r="OJ35" s="11"/>
      <c r="OK35" s="11"/>
      <c r="OL35" s="11"/>
      <c r="OM35" s="11"/>
      <c r="ON35" s="11"/>
      <c r="OO35" s="11"/>
      <c r="OP35" s="11"/>
      <c r="OQ35" s="11"/>
      <c r="OR35" s="11"/>
      <c r="OS35" s="11"/>
      <c r="OT35" s="11"/>
      <c r="OU35" s="11"/>
      <c r="OV35" s="11"/>
      <c r="OW35" s="11"/>
      <c r="OX35" s="11"/>
      <c r="OY35" s="11"/>
      <c r="OZ35" s="11"/>
      <c r="PA35" s="11"/>
      <c r="PB35" s="11"/>
      <c r="PC35" s="11"/>
      <c r="PD35" s="11"/>
      <c r="PE35" s="11"/>
      <c r="PF35" s="11"/>
      <c r="PG35" s="11"/>
      <c r="PH35" s="11"/>
      <c r="PI35" s="11"/>
      <c r="PJ35" s="11"/>
      <c r="PK35" s="11"/>
      <c r="PL35" s="11"/>
      <c r="PM35" s="11"/>
      <c r="PN35" s="11"/>
      <c r="PO35" s="11"/>
      <c r="PP35" s="11"/>
      <c r="PQ35" s="11"/>
      <c r="PR35" s="11"/>
      <c r="PS35" s="11"/>
      <c r="PT35" s="11"/>
      <c r="PU35" s="11"/>
      <c r="PV35" s="11"/>
      <c r="PW35" s="11"/>
      <c r="PX35" s="11"/>
      <c r="PY35" s="11"/>
      <c r="PZ35" s="11"/>
      <c r="QA35" s="11"/>
      <c r="QB35" s="11"/>
      <c r="QC35" s="11"/>
      <c r="QD35" s="11"/>
      <c r="QE35" s="11"/>
      <c r="QF35" s="11"/>
      <c r="QG35" s="11"/>
      <c r="QH35" s="11"/>
      <c r="QI35" s="11"/>
      <c r="QJ35" s="11"/>
      <c r="QK35" s="11"/>
      <c r="QL35" s="11"/>
      <c r="QM35" s="11"/>
      <c r="QN35" s="11"/>
      <c r="QO35" s="11"/>
      <c r="QP35" s="11"/>
      <c r="QQ35" s="11"/>
      <c r="QR35" s="11"/>
      <c r="QS35" s="11"/>
      <c r="QT35" s="11"/>
      <c r="QU35" s="11"/>
      <c r="QV35" s="11"/>
      <c r="QW35" s="11"/>
      <c r="QX35" s="11"/>
      <c r="QY35" s="11"/>
      <c r="QZ35" s="11"/>
      <c r="RA35" s="11"/>
      <c r="RB35" s="11"/>
      <c r="RC35" s="11"/>
      <c r="RD35" s="11"/>
      <c r="RE35" s="11"/>
      <c r="RF35" s="11"/>
      <c r="RG35" s="11"/>
      <c r="RH35" s="11"/>
      <c r="RI35" s="11"/>
      <c r="RJ35" s="11"/>
      <c r="RK35" s="11"/>
      <c r="RL35" s="11"/>
      <c r="RM35" s="11"/>
      <c r="RN35" s="11"/>
      <c r="RO35" s="11"/>
      <c r="RP35" s="11"/>
      <c r="RQ35" s="11"/>
      <c r="RR35" s="11"/>
      <c r="RS35" s="11"/>
      <c r="RT35" s="11"/>
      <c r="RU35" s="11"/>
      <c r="RV35" s="11"/>
      <c r="RW35" s="11"/>
      <c r="RX35" s="11"/>
      <c r="RY35" s="11"/>
      <c r="RZ35" s="11"/>
      <c r="SA35" s="11"/>
      <c r="SB35" s="11"/>
      <c r="SC35" s="11"/>
      <c r="SD35" s="11"/>
      <c r="SE35" s="11"/>
      <c r="SF35" s="11"/>
      <c r="SG35" s="11"/>
      <c r="SH35" s="11"/>
      <c r="SI35" s="11"/>
      <c r="SJ35" s="11"/>
      <c r="SK35" s="11"/>
      <c r="SL35" s="11"/>
      <c r="SM35" s="11"/>
      <c r="SN35" s="11"/>
      <c r="SO35" s="11"/>
      <c r="SP35" s="11"/>
      <c r="SQ35" s="11"/>
      <c r="SR35" s="11"/>
      <c r="SS35" s="11"/>
      <c r="ST35" s="11"/>
      <c r="SU35" s="11"/>
      <c r="SV35" s="11"/>
      <c r="SW35" s="11"/>
      <c r="SX35" s="11"/>
      <c r="SY35" s="11"/>
      <c r="SZ35" s="11"/>
      <c r="TA35" s="11"/>
      <c r="TB35" s="11"/>
      <c r="TC35" s="11"/>
      <c r="TD35" s="11"/>
      <c r="TE35" s="11"/>
      <c r="TF35" s="11"/>
      <c r="TG35" s="11"/>
      <c r="TH35" s="11"/>
      <c r="TI35" s="11"/>
      <c r="TJ35" s="11"/>
      <c r="TK35" s="11"/>
      <c r="TL35" s="11"/>
      <c r="TM35" s="11"/>
      <c r="TN35" s="11"/>
      <c r="TO35" s="11"/>
      <c r="TP35" s="11"/>
      <c r="TQ35" s="11"/>
      <c r="TR35" s="11"/>
      <c r="TS35" s="11"/>
      <c r="TT35" s="11"/>
      <c r="TU35" s="11"/>
      <c r="TV35" s="11"/>
      <c r="TW35" s="11"/>
      <c r="TX35" s="11"/>
      <c r="TY35" s="11"/>
      <c r="TZ35" s="11"/>
      <c r="UA35" s="11"/>
      <c r="UB35" s="11"/>
      <c r="UC35" s="11"/>
      <c r="UD35" s="11"/>
      <c r="UE35" s="11"/>
      <c r="UF35" s="11"/>
      <c r="UG35" s="11"/>
      <c r="UH35" s="11"/>
      <c r="UI35" s="11"/>
      <c r="UJ35" s="11"/>
      <c r="UK35" s="11"/>
      <c r="UL35" s="11"/>
      <c r="UM35" s="11"/>
      <c r="UN35" s="11"/>
      <c r="UO35" s="11"/>
      <c r="UP35" s="11"/>
      <c r="UQ35" s="11"/>
      <c r="UR35" s="11"/>
      <c r="US35" s="11"/>
      <c r="UT35" s="11"/>
      <c r="UU35" s="11"/>
      <c r="UV35" s="11"/>
      <c r="UW35" s="11"/>
      <c r="UX35" s="11"/>
      <c r="UY35" s="11"/>
      <c r="UZ35" s="11"/>
      <c r="VA35" s="11"/>
      <c r="VB35" s="11"/>
      <c r="VC35" s="11"/>
      <c r="VD35" s="11"/>
      <c r="VE35" s="11"/>
      <c r="VF35" s="11"/>
      <c r="VG35" s="11"/>
      <c r="VH35" s="11"/>
      <c r="VI35" s="11"/>
      <c r="VJ35" s="11"/>
      <c r="VK35" s="11"/>
      <c r="VL35" s="11"/>
      <c r="VM35" s="11"/>
      <c r="VN35" s="11"/>
      <c r="VO35" s="11"/>
      <c r="VP35" s="11"/>
      <c r="VQ35" s="11"/>
      <c r="VR35" s="11"/>
      <c r="VS35" s="11"/>
      <c r="VT35" s="11"/>
      <c r="VU35" s="11"/>
      <c r="VV35" s="11"/>
      <c r="VW35" s="11"/>
      <c r="VX35" s="11"/>
      <c r="VY35" s="11"/>
      <c r="VZ35" s="11"/>
      <c r="WA35" s="11"/>
      <c r="WB35" s="11"/>
      <c r="WC35" s="11"/>
      <c r="WD35" s="11"/>
      <c r="WE35" s="11"/>
      <c r="WF35" s="11"/>
      <c r="WG35" s="11"/>
      <c r="WH35" s="11"/>
      <c r="WI35" s="11"/>
      <c r="WJ35" s="11"/>
      <c r="WK35" s="11"/>
      <c r="WL35" s="11"/>
      <c r="WM35" s="11"/>
      <c r="WN35" s="11"/>
      <c r="WO35" s="11"/>
      <c r="WP35" s="11"/>
      <c r="WQ35" s="11"/>
      <c r="WR35" s="11"/>
      <c r="WS35" s="11"/>
      <c r="WT35" s="11"/>
      <c r="WU35" s="11"/>
      <c r="WV35" s="11"/>
      <c r="WW35" s="11"/>
      <c r="WX35" s="11"/>
      <c r="WY35" s="11"/>
      <c r="WZ35" s="11"/>
      <c r="XA35" s="11"/>
      <c r="XB35" s="11"/>
      <c r="XC35" s="11"/>
      <c r="XD35" s="11"/>
      <c r="XE35" s="11"/>
      <c r="XF35" s="11"/>
      <c r="XG35" s="11"/>
      <c r="XH35" s="11"/>
      <c r="XI35" s="11"/>
      <c r="XJ35" s="11"/>
      <c r="XK35" s="11"/>
      <c r="XL35" s="11"/>
      <c r="XM35" s="11"/>
      <c r="XN35" s="11"/>
      <c r="XO35" s="11"/>
      <c r="XP35" s="11"/>
      <c r="XQ35" s="11"/>
      <c r="XR35" s="11"/>
      <c r="XS35" s="11"/>
      <c r="XT35" s="11"/>
      <c r="XU35" s="11"/>
      <c r="XV35" s="11"/>
      <c r="XW35" s="11"/>
      <c r="XX35" s="11"/>
      <c r="XY35" s="11"/>
      <c r="XZ35" s="11"/>
      <c r="YA35" s="11"/>
      <c r="YB35" s="11"/>
      <c r="YC35" s="11"/>
      <c r="YD35" s="11"/>
      <c r="YE35" s="11"/>
      <c r="YF35" s="11"/>
      <c r="YG35" s="11"/>
      <c r="YH35" s="11"/>
      <c r="YI35" s="11"/>
      <c r="YJ35" s="11"/>
      <c r="YK35" s="11"/>
      <c r="YL35" s="11"/>
      <c r="YM35" s="11"/>
      <c r="YN35" s="11"/>
      <c r="YO35" s="11"/>
      <c r="YP35" s="11"/>
      <c r="YQ35" s="11"/>
      <c r="YR35" s="11"/>
      <c r="YS35" s="11"/>
      <c r="YT35" s="11"/>
      <c r="YU35" s="11"/>
      <c r="YV35" s="11"/>
      <c r="YW35" s="11"/>
      <c r="YX35" s="11"/>
      <c r="YY35" s="11"/>
      <c r="YZ35" s="11"/>
      <c r="ZA35" s="11"/>
      <c r="ZB35" s="11"/>
      <c r="ZC35" s="11"/>
      <c r="ZD35" s="11"/>
      <c r="ZE35" s="11"/>
      <c r="ZF35" s="11"/>
      <c r="ZG35" s="11"/>
      <c r="ZH35" s="11"/>
      <c r="ZI35" s="11"/>
      <c r="ZJ35" s="11"/>
      <c r="ZK35" s="11"/>
      <c r="ZL35" s="11"/>
      <c r="ZM35" s="11"/>
      <c r="ZN35" s="11"/>
      <c r="ZO35" s="11"/>
      <c r="ZP35" s="11"/>
      <c r="ZQ35" s="11"/>
      <c r="ZR35" s="11"/>
      <c r="ZS35" s="11"/>
      <c r="ZT35" s="11"/>
      <c r="ZU35" s="11"/>
      <c r="ZV35" s="11"/>
      <c r="ZW35" s="11"/>
      <c r="ZX35" s="11"/>
      <c r="ZY35" s="11"/>
      <c r="ZZ35" s="11"/>
      <c r="AAA35" s="11"/>
      <c r="AAB35" s="11"/>
      <c r="AAC35" s="11"/>
      <c r="AAD35" s="11"/>
      <c r="AAE35" s="11"/>
      <c r="AAF35" s="11"/>
      <c r="AAG35" s="11"/>
      <c r="AAH35" s="11"/>
      <c r="AAI35" s="11"/>
      <c r="AAJ35" s="11"/>
      <c r="AAK35" s="11"/>
      <c r="AAL35" s="11"/>
      <c r="AAM35" s="11"/>
      <c r="AAN35" s="11"/>
      <c r="AAO35" s="11"/>
      <c r="AAP35" s="11"/>
      <c r="AAQ35" s="11"/>
      <c r="AAR35" s="11"/>
      <c r="AAS35" s="11"/>
      <c r="AAT35" s="11"/>
      <c r="AAU35" s="11"/>
      <c r="AAV35" s="11"/>
      <c r="AAW35" s="11"/>
      <c r="AAX35" s="11"/>
      <c r="AAY35" s="11"/>
      <c r="AAZ35" s="11"/>
      <c r="ABA35" s="11"/>
      <c r="ABB35" s="11"/>
      <c r="ABC35" s="11"/>
      <c r="ABD35" s="11"/>
      <c r="ABE35" s="11"/>
      <c r="ABF35" s="11"/>
      <c r="ABG35" s="11"/>
      <c r="ABH35" s="11"/>
      <c r="ABI35" s="11"/>
      <c r="ABJ35" s="11"/>
      <c r="ABK35" s="11"/>
      <c r="ABL35" s="11"/>
      <c r="ABM35" s="11"/>
      <c r="ABN35" s="11"/>
      <c r="ABO35" s="11"/>
      <c r="ABP35" s="11"/>
      <c r="ABQ35" s="11"/>
      <c r="ABR35" s="11"/>
      <c r="ABS35" s="11"/>
      <c r="ABT35" s="11"/>
      <c r="ABU35" s="11"/>
      <c r="ABV35" s="11"/>
      <c r="ABW35" s="11"/>
      <c r="ABX35" s="11"/>
      <c r="ABY35" s="11"/>
      <c r="ABZ35" s="11"/>
      <c r="ACA35" s="11"/>
      <c r="ACB35" s="11"/>
      <c r="ACC35" s="11"/>
      <c r="ACD35" s="11"/>
      <c r="ACE35" s="11"/>
      <c r="ACF35" s="11"/>
      <c r="ACG35" s="11"/>
      <c r="ACH35" s="11"/>
      <c r="ACI35" s="11"/>
      <c r="ACJ35" s="11"/>
      <c r="ACK35" s="11"/>
      <c r="ACL35" s="11"/>
      <c r="ACM35" s="11"/>
      <c r="ACN35" s="11"/>
      <c r="ACO35" s="11"/>
      <c r="ACP35" s="11"/>
      <c r="ACQ35" s="11"/>
      <c r="ACR35" s="11"/>
      <c r="ACS35" s="11"/>
      <c r="ACT35" s="11"/>
      <c r="ACU35" s="11"/>
      <c r="ACV35" s="11"/>
      <c r="ACW35" s="11"/>
      <c r="ACX35" s="11"/>
      <c r="ACY35" s="11"/>
      <c r="ACZ35" s="11"/>
      <c r="ADA35" s="11"/>
      <c r="ADB35" s="11"/>
      <c r="ADC35" s="11"/>
      <c r="ADD35" s="11"/>
      <c r="ADE35" s="11"/>
      <c r="ADF35" s="11"/>
      <c r="ADG35" s="11"/>
      <c r="ADH35" s="11"/>
      <c r="ADI35" s="11"/>
      <c r="ADJ35" s="11"/>
      <c r="ADK35" s="11"/>
      <c r="ADL35" s="11"/>
      <c r="ADM35" s="11"/>
      <c r="ADN35" s="11"/>
      <c r="ADO35" s="11"/>
      <c r="ADP35" s="11"/>
      <c r="ADQ35" s="11"/>
      <c r="ADR35" s="11"/>
      <c r="ADS35" s="11"/>
      <c r="ADT35" s="11"/>
      <c r="ADU35" s="11"/>
      <c r="ADV35" s="11"/>
      <c r="ADW35" s="11"/>
      <c r="ADX35" s="11"/>
      <c r="ADY35" s="11"/>
      <c r="ADZ35" s="11"/>
      <c r="AEA35" s="11"/>
      <c r="AEB35" s="11"/>
      <c r="AEC35" s="11"/>
      <c r="AED35" s="11"/>
      <c r="AEE35" s="11"/>
      <c r="AEF35" s="11"/>
      <c r="AEG35" s="11"/>
      <c r="AEH35" s="11"/>
      <c r="AEI35" s="11"/>
      <c r="AEJ35" s="11"/>
      <c r="AEK35" s="11"/>
      <c r="AEL35" s="11"/>
      <c r="AEM35" s="11"/>
      <c r="AEN35" s="11"/>
      <c r="AEO35" s="11"/>
      <c r="AEP35" s="11"/>
      <c r="AEQ35" s="11"/>
      <c r="AER35" s="11"/>
      <c r="AES35" s="11"/>
      <c r="AET35" s="11"/>
      <c r="AEU35" s="11"/>
      <c r="AEV35" s="11"/>
      <c r="AEW35" s="11"/>
      <c r="AEX35" s="11"/>
      <c r="AEY35" s="11"/>
      <c r="AEZ35" s="11"/>
      <c r="AFA35" s="11"/>
      <c r="AFB35" s="11"/>
      <c r="AFC35" s="11"/>
      <c r="AFD35" s="11"/>
      <c r="AFE35" s="11"/>
      <c r="AFF35" s="11"/>
      <c r="AFG35" s="11"/>
      <c r="AFH35" s="11"/>
      <c r="AFI35" s="11"/>
      <c r="AFJ35" s="11"/>
      <c r="AFK35" s="11"/>
      <c r="AFL35" s="11"/>
      <c r="AFM35" s="11"/>
      <c r="AFN35" s="11"/>
      <c r="AFO35" s="11"/>
      <c r="AFP35" s="11"/>
      <c r="AFQ35" s="11"/>
      <c r="AFR35" s="11"/>
      <c r="AFS35" s="11"/>
      <c r="AFT35" s="11"/>
      <c r="AFU35" s="11"/>
      <c r="AFV35" s="11"/>
      <c r="AFW35" s="11"/>
      <c r="AFX35" s="11"/>
      <c r="AFY35" s="11"/>
      <c r="AFZ35" s="11"/>
      <c r="AGA35" s="11"/>
      <c r="AGB35" s="11"/>
      <c r="AGC35" s="11"/>
      <c r="AGD35" s="11"/>
      <c r="AGE35" s="11"/>
      <c r="AGF35" s="11"/>
      <c r="AGG35" s="11"/>
      <c r="AGH35" s="11"/>
      <c r="AGI35" s="11"/>
      <c r="AGJ35" s="11"/>
      <c r="AGK35" s="11"/>
      <c r="AGL35" s="11"/>
      <c r="AGM35" s="11"/>
      <c r="AGN35" s="11"/>
      <c r="AGO35" s="11"/>
      <c r="AGP35" s="11"/>
      <c r="AGQ35" s="11"/>
      <c r="AGR35" s="11"/>
      <c r="AGS35" s="11"/>
      <c r="AGT35" s="11"/>
      <c r="AGU35" s="11"/>
      <c r="AGV35" s="11"/>
      <c r="AGW35" s="11"/>
      <c r="AGX35" s="11"/>
      <c r="AGY35" s="11"/>
      <c r="AGZ35" s="11"/>
      <c r="AHA35" s="11"/>
      <c r="AHB35" s="11"/>
      <c r="AHC35" s="11"/>
      <c r="AHD35" s="11"/>
      <c r="AHE35" s="11"/>
      <c r="AHF35" s="11"/>
      <c r="AHG35" s="11"/>
      <c r="AHH35" s="11"/>
      <c r="AHI35" s="11"/>
      <c r="AHJ35" s="11"/>
      <c r="AHK35" s="11"/>
      <c r="AHL35" s="11"/>
      <c r="AHM35" s="11"/>
      <c r="AHN35" s="11"/>
      <c r="AHO35" s="11"/>
      <c r="AHP35" s="11"/>
      <c r="AHQ35" s="11"/>
      <c r="AHR35" s="11"/>
      <c r="AHS35" s="11"/>
      <c r="AHT35" s="11"/>
      <c r="AHU35" s="11"/>
      <c r="AHV35" s="11"/>
      <c r="AHW35" s="11"/>
      <c r="AHX35" s="11"/>
      <c r="AHY35" s="11"/>
      <c r="AHZ35" s="11"/>
      <c r="AIA35" s="11"/>
      <c r="AIB35" s="11"/>
      <c r="AIC35" s="11"/>
      <c r="AID35" s="11"/>
      <c r="AIE35" s="11"/>
      <c r="AIF35" s="11"/>
      <c r="AIG35" s="11"/>
      <c r="AIH35" s="11"/>
      <c r="AII35" s="11"/>
      <c r="AIJ35" s="11"/>
      <c r="AIK35" s="11"/>
      <c r="AIL35" s="11"/>
      <c r="AIM35" s="11"/>
      <c r="AIN35" s="11"/>
      <c r="AIO35" s="11"/>
      <c r="AIP35" s="11"/>
      <c r="AIQ35" s="11"/>
      <c r="AIR35" s="11"/>
      <c r="AIS35" s="11"/>
      <c r="AIT35" s="11"/>
      <c r="AIU35" s="11"/>
      <c r="AIV35" s="11"/>
      <c r="AIW35" s="11"/>
      <c r="AIX35" s="11"/>
      <c r="AIY35" s="11"/>
      <c r="AIZ35" s="11"/>
      <c r="AJA35" s="11"/>
      <c r="AJB35" s="11"/>
      <c r="AJC35" s="11"/>
      <c r="AJD35" s="11"/>
      <c r="AJE35" s="11"/>
      <c r="AJF35" s="11"/>
      <c r="AJG35" s="11"/>
      <c r="AJH35" s="11"/>
      <c r="AJI35" s="11"/>
      <c r="AJJ35" s="11"/>
      <c r="AJK35" s="11"/>
      <c r="AJL35" s="11"/>
      <c r="AJM35" s="11"/>
      <c r="AJN35" s="11"/>
      <c r="AJO35" s="11"/>
      <c r="AJP35" s="11"/>
      <c r="AJQ35" s="11"/>
      <c r="AJR35" s="11"/>
      <c r="AJS35" s="11"/>
      <c r="AJT35" s="11"/>
      <c r="AJU35" s="11"/>
      <c r="AJV35" s="11"/>
      <c r="AJW35" s="11"/>
      <c r="AJX35" s="11"/>
      <c r="AJY35" s="11"/>
      <c r="AJZ35" s="11"/>
      <c r="AKA35" s="11"/>
      <c r="AKB35" s="11"/>
      <c r="AKC35" s="11"/>
      <c r="AKD35" s="11"/>
      <c r="AKE35" s="11"/>
      <c r="AKF35" s="11"/>
      <c r="AKG35" s="11"/>
      <c r="AKH35" s="11"/>
      <c r="AKI35" s="11"/>
      <c r="AKJ35" s="11"/>
      <c r="AKK35" s="11"/>
      <c r="AKL35" s="11"/>
      <c r="AKM35" s="11"/>
      <c r="AKN35" s="11"/>
      <c r="AKO35" s="11"/>
      <c r="AKP35" s="11"/>
      <c r="AKQ35" s="11"/>
      <c r="AKR35" s="11"/>
      <c r="AKS35" s="11"/>
      <c r="AKT35" s="11"/>
      <c r="AKU35" s="11"/>
      <c r="AKV35" s="11"/>
      <c r="AKW35" s="11"/>
      <c r="AKX35" s="11"/>
      <c r="AKY35" s="11"/>
      <c r="AKZ35" s="11"/>
      <c r="ALA35" s="11"/>
      <c r="ALB35" s="11"/>
      <c r="ALC35" s="11"/>
      <c r="ALD35" s="11"/>
      <c r="ALE35" s="11"/>
      <c r="ALF35" s="11"/>
      <c r="ALG35" s="11"/>
      <c r="ALH35" s="11"/>
      <c r="ALI35" s="11"/>
      <c r="ALJ35" s="11"/>
      <c r="ALK35" s="11"/>
      <c r="ALL35" s="11"/>
      <c r="ALM35" s="11"/>
      <c r="ALN35" s="11"/>
      <c r="ALO35" s="11"/>
      <c r="ALP35" s="11"/>
      <c r="ALQ35" s="11"/>
      <c r="ALR35" s="11"/>
      <c r="ALS35" s="11"/>
      <c r="ALT35" s="11"/>
      <c r="ALU35" s="11"/>
      <c r="ALV35" s="11"/>
      <c r="ALW35" s="11"/>
      <c r="ALX35" s="11"/>
      <c r="ALY35" s="11"/>
      <c r="ALZ35" s="11"/>
      <c r="AMA35" s="11"/>
      <c r="AMB35" s="11"/>
      <c r="AMC35" s="11"/>
      <c r="AMD35" s="11"/>
      <c r="AME35" s="11"/>
      <c r="AMF35" s="11"/>
      <c r="AMG35" s="11"/>
      <c r="AMH35" s="11"/>
      <c r="AMI35" s="11"/>
      <c r="AMJ35" s="11"/>
      <c r="AMK35" s="11"/>
      <c r="AML35" s="11"/>
      <c r="AMM35" s="11"/>
      <c r="AMN35" s="11"/>
      <c r="AMO35" s="11"/>
      <c r="AMP35" s="11"/>
      <c r="AMQ35" s="11"/>
      <c r="AMR35" s="11"/>
      <c r="AMS35" s="11"/>
      <c r="AMT35" s="11"/>
      <c r="AMU35" s="11"/>
      <c r="AMV35" s="11"/>
      <c r="AMW35" s="11"/>
      <c r="AMX35" s="11"/>
      <c r="AMY35" s="11"/>
      <c r="AMZ35" s="11"/>
      <c r="ANA35" s="11"/>
      <c r="ANB35" s="11"/>
      <c r="ANC35" s="11"/>
      <c r="AND35" s="11"/>
      <c r="ANE35" s="11"/>
      <c r="ANF35" s="11"/>
      <c r="ANG35" s="11"/>
      <c r="ANH35" s="11"/>
      <c r="ANI35" s="11"/>
      <c r="ANJ35" s="11"/>
      <c r="ANK35" s="11"/>
      <c r="ANL35" s="11"/>
      <c r="ANM35" s="11"/>
      <c r="ANN35" s="11"/>
      <c r="ANO35" s="11"/>
      <c r="ANP35" s="11"/>
      <c r="ANQ35" s="11"/>
      <c r="ANR35" s="11"/>
      <c r="ANS35" s="11"/>
      <c r="ANT35" s="11"/>
      <c r="ANU35" s="11"/>
      <c r="ANV35" s="11"/>
      <c r="ANW35" s="11"/>
      <c r="ANX35" s="11"/>
      <c r="ANY35" s="11"/>
      <c r="ANZ35" s="11"/>
      <c r="AOA35" s="11"/>
      <c r="AOB35" s="11"/>
      <c r="AOC35" s="11"/>
      <c r="AOD35" s="11"/>
      <c r="AOE35" s="11"/>
      <c r="AOF35" s="11"/>
      <c r="AOG35" s="11"/>
      <c r="AOH35" s="11"/>
      <c r="AOI35" s="11"/>
      <c r="AOJ35" s="11"/>
      <c r="AOK35" s="11"/>
      <c r="AOL35" s="11"/>
      <c r="AOM35" s="11"/>
      <c r="AON35" s="11"/>
      <c r="AOO35" s="11"/>
      <c r="AOP35" s="11"/>
      <c r="AOQ35" s="11"/>
      <c r="AOR35" s="11"/>
      <c r="AOS35" s="11"/>
      <c r="AOT35" s="11"/>
      <c r="AOU35" s="11"/>
      <c r="AOV35" s="11"/>
      <c r="AOW35" s="11"/>
      <c r="AOX35" s="11"/>
      <c r="AOY35" s="11"/>
      <c r="AOZ35" s="11"/>
      <c r="APA35" s="11"/>
      <c r="APB35" s="11"/>
      <c r="APC35" s="11"/>
      <c r="APD35" s="11"/>
      <c r="APE35" s="11"/>
      <c r="APF35" s="11"/>
      <c r="APG35" s="11"/>
      <c r="APH35" s="11"/>
      <c r="API35" s="11"/>
      <c r="APJ35" s="11"/>
      <c r="APK35" s="11"/>
      <c r="APL35" s="11"/>
      <c r="APM35" s="11"/>
      <c r="APN35" s="11"/>
      <c r="APO35" s="11"/>
      <c r="APP35" s="11"/>
      <c r="APQ35" s="11"/>
      <c r="APR35" s="11"/>
      <c r="APS35" s="11"/>
      <c r="APT35" s="11"/>
      <c r="APU35" s="11"/>
      <c r="APV35" s="11"/>
      <c r="APW35" s="11"/>
      <c r="APX35" s="11"/>
      <c r="APY35" s="11"/>
      <c r="APZ35" s="11"/>
      <c r="AQA35" s="11"/>
      <c r="AQB35" s="11"/>
      <c r="AQC35" s="11"/>
      <c r="AQD35" s="11"/>
      <c r="AQE35" s="11"/>
      <c r="AQF35" s="11"/>
      <c r="AQG35" s="11"/>
      <c r="AQH35" s="11"/>
      <c r="AQI35" s="11"/>
      <c r="AQJ35" s="11"/>
      <c r="AQK35" s="11"/>
      <c r="AQL35" s="11"/>
      <c r="AQM35" s="11"/>
      <c r="AQN35" s="11"/>
      <c r="AQO35" s="11"/>
      <c r="AQP35" s="11"/>
      <c r="AQQ35" s="11"/>
      <c r="AQR35" s="11"/>
      <c r="AQS35" s="11"/>
      <c r="AQT35" s="11"/>
      <c r="AQU35" s="11"/>
      <c r="AQV35" s="11"/>
      <c r="AQW35" s="11"/>
      <c r="AQX35" s="11"/>
      <c r="AQY35" s="11"/>
      <c r="AQZ35" s="11"/>
      <c r="ARA35" s="11"/>
      <c r="ARB35" s="11"/>
      <c r="ARC35" s="11"/>
      <c r="ARD35" s="11"/>
      <c r="ARE35" s="11"/>
      <c r="ARF35" s="11"/>
      <c r="ARG35" s="11"/>
      <c r="ARH35" s="11"/>
      <c r="ARI35" s="11"/>
      <c r="ARJ35" s="11"/>
      <c r="ARK35" s="11"/>
      <c r="ARL35" s="11"/>
      <c r="ARM35" s="11"/>
      <c r="ARN35" s="11"/>
      <c r="ARO35" s="11"/>
      <c r="ARP35" s="11"/>
      <c r="ARQ35" s="11"/>
      <c r="ARR35" s="11"/>
      <c r="ARS35" s="11"/>
      <c r="ART35" s="11"/>
      <c r="ARU35" s="11"/>
      <c r="ARV35" s="11"/>
      <c r="ARW35" s="11"/>
      <c r="ARX35" s="11"/>
      <c r="ARY35" s="11"/>
      <c r="ARZ35" s="11"/>
      <c r="ASA35" s="11"/>
      <c r="ASB35" s="11"/>
      <c r="ASC35" s="11"/>
      <c r="ASD35" s="11"/>
      <c r="ASE35" s="11"/>
      <c r="ASF35" s="11"/>
      <c r="ASG35" s="11"/>
      <c r="ASH35" s="11"/>
      <c r="ASI35" s="11"/>
      <c r="ASJ35" s="11"/>
      <c r="ASK35" s="11"/>
      <c r="ASL35" s="11"/>
      <c r="ASM35" s="11"/>
      <c r="ASN35" s="11"/>
      <c r="ASO35" s="11"/>
      <c r="ASP35" s="11"/>
      <c r="ASQ35" s="11"/>
      <c r="ASR35" s="11"/>
      <c r="ASS35" s="11"/>
      <c r="AST35" s="11"/>
      <c r="ASU35" s="11"/>
      <c r="ASV35" s="11"/>
      <c r="ASW35" s="11"/>
      <c r="ASX35" s="11"/>
      <c r="ASY35" s="11"/>
      <c r="ASZ35" s="11"/>
      <c r="ATA35" s="11"/>
      <c r="ATB35" s="11"/>
      <c r="ATC35" s="11"/>
      <c r="ATD35" s="11"/>
      <c r="ATE35" s="11"/>
      <c r="ATF35" s="11"/>
      <c r="ATG35" s="11"/>
      <c r="ATH35" s="11"/>
      <c r="ATI35" s="11"/>
      <c r="ATJ35" s="11"/>
      <c r="ATK35" s="11"/>
      <c r="ATL35" s="11"/>
      <c r="ATM35" s="11"/>
      <c r="ATN35" s="11"/>
      <c r="ATO35" s="11"/>
      <c r="ATP35" s="11"/>
      <c r="ATQ35" s="11"/>
      <c r="ATR35" s="11"/>
      <c r="ATS35" s="11"/>
      <c r="ATT35" s="11"/>
      <c r="ATU35" s="11"/>
      <c r="ATV35" s="11"/>
      <c r="ATW35" s="11"/>
      <c r="ATX35" s="11"/>
      <c r="ATY35" s="11"/>
      <c r="ATZ35" s="11"/>
      <c r="AUA35" s="11"/>
      <c r="AUB35" s="11"/>
      <c r="AUC35" s="11"/>
      <c r="AUD35" s="11"/>
      <c r="AUE35" s="11"/>
      <c r="AUF35" s="11"/>
      <c r="AUG35" s="11"/>
      <c r="AUH35" s="11"/>
      <c r="AUI35" s="11"/>
      <c r="AUJ35" s="11"/>
      <c r="AUK35" s="11"/>
      <c r="AUL35" s="11"/>
      <c r="AUM35" s="11"/>
      <c r="AUN35" s="11"/>
      <c r="AUO35" s="11"/>
      <c r="AUP35" s="11"/>
      <c r="AUQ35" s="11"/>
      <c r="AUR35" s="11"/>
      <c r="AUS35" s="11"/>
      <c r="AUT35" s="11"/>
      <c r="AUU35" s="11"/>
      <c r="AUV35" s="11"/>
      <c r="AUW35" s="11"/>
      <c r="AUX35" s="11"/>
      <c r="AUY35" s="11"/>
      <c r="AUZ35" s="11"/>
      <c r="AVA35" s="11"/>
      <c r="AVB35" s="11"/>
      <c r="AVC35" s="11"/>
      <c r="AVD35" s="11"/>
      <c r="AVE35" s="11"/>
      <c r="AVF35" s="11"/>
      <c r="AVG35" s="11"/>
      <c r="AVH35" s="11"/>
      <c r="AVI35" s="11"/>
      <c r="AVJ35" s="11"/>
      <c r="AVK35" s="11"/>
      <c r="AVL35" s="11"/>
      <c r="AVM35" s="11"/>
      <c r="AVN35" s="11"/>
      <c r="AVO35" s="11"/>
      <c r="AVP35" s="11"/>
      <c r="AVQ35" s="11"/>
      <c r="AVR35" s="11"/>
      <c r="AVS35" s="11"/>
      <c r="AVT35" s="11"/>
      <c r="AVU35" s="11"/>
      <c r="AVV35" s="11"/>
      <c r="AVW35" s="11"/>
      <c r="AVX35" s="11"/>
      <c r="AVY35" s="11"/>
      <c r="AVZ35" s="11"/>
      <c r="AWA35" s="11"/>
      <c r="AWB35" s="11"/>
      <c r="AWC35" s="11"/>
      <c r="AWD35" s="11"/>
      <c r="AWE35" s="11"/>
      <c r="AWF35" s="11"/>
      <c r="AWG35" s="11"/>
      <c r="AWH35" s="11"/>
      <c r="AWI35" s="11"/>
      <c r="AWJ35" s="11"/>
      <c r="AWK35" s="11"/>
      <c r="AWL35" s="11"/>
      <c r="AWM35" s="11"/>
      <c r="AWN35" s="11"/>
      <c r="AWO35" s="11"/>
      <c r="AWP35" s="11"/>
      <c r="AWQ35" s="11"/>
      <c r="AWR35" s="11"/>
      <c r="AWS35" s="11"/>
      <c r="AWT35" s="11"/>
      <c r="AWU35" s="11"/>
      <c r="AWV35" s="11"/>
      <c r="AWW35" s="11"/>
      <c r="AWX35" s="11"/>
      <c r="AWY35" s="11"/>
      <c r="AWZ35" s="11"/>
      <c r="AXA35" s="11"/>
      <c r="AXB35" s="11"/>
      <c r="AXC35" s="11"/>
      <c r="AXD35" s="11"/>
      <c r="AXE35" s="11"/>
      <c r="AXF35" s="11"/>
      <c r="AXG35" s="11"/>
      <c r="AXH35" s="11"/>
      <c r="AXI35" s="11"/>
      <c r="AXJ35" s="11"/>
      <c r="AXK35" s="11"/>
      <c r="AXL35" s="11"/>
      <c r="AXM35" s="11"/>
      <c r="AXN35" s="11"/>
      <c r="AXO35" s="11"/>
      <c r="AXP35" s="11"/>
      <c r="AXQ35" s="11"/>
      <c r="AXR35" s="11"/>
      <c r="AXS35" s="11"/>
      <c r="AXT35" s="11"/>
      <c r="AXU35" s="11"/>
      <c r="AXV35" s="11"/>
      <c r="AXW35" s="11"/>
      <c r="AXX35" s="11"/>
      <c r="AXY35" s="11"/>
      <c r="AXZ35" s="11"/>
      <c r="AYA35" s="11"/>
      <c r="AYB35" s="11"/>
      <c r="AYC35" s="11"/>
      <c r="AYD35" s="11"/>
      <c r="AYE35" s="11"/>
      <c r="AYF35" s="11"/>
      <c r="AYG35" s="11"/>
      <c r="AYH35" s="11"/>
      <c r="AYI35" s="11"/>
      <c r="AYJ35" s="11"/>
      <c r="AYK35" s="11"/>
      <c r="AYL35" s="11"/>
      <c r="AYM35" s="11"/>
      <c r="AYN35" s="11"/>
      <c r="AYO35" s="11"/>
      <c r="AYP35" s="11"/>
      <c r="AYQ35" s="11"/>
      <c r="AYR35" s="11"/>
      <c r="AYS35" s="11"/>
      <c r="AYT35" s="11"/>
      <c r="AYU35" s="11"/>
      <c r="AYV35" s="11"/>
      <c r="AYW35" s="11"/>
      <c r="AYX35" s="11"/>
      <c r="AYY35" s="11"/>
      <c r="AYZ35" s="11"/>
      <c r="AZA35" s="11"/>
      <c r="AZB35" s="11"/>
      <c r="AZC35" s="11"/>
      <c r="AZD35" s="11"/>
      <c r="AZE35" s="11"/>
      <c r="AZF35" s="11"/>
      <c r="AZG35" s="11"/>
      <c r="AZH35" s="11"/>
      <c r="AZI35" s="11"/>
      <c r="AZJ35" s="11"/>
      <c r="AZK35" s="11"/>
      <c r="AZL35" s="11"/>
      <c r="AZM35" s="11"/>
      <c r="AZN35" s="11"/>
      <c r="AZO35" s="11"/>
      <c r="AZP35" s="11"/>
      <c r="AZQ35" s="11"/>
      <c r="AZR35" s="11"/>
      <c r="AZS35" s="11"/>
      <c r="AZT35" s="11"/>
      <c r="AZU35" s="11"/>
      <c r="AZV35" s="11"/>
      <c r="AZW35" s="11"/>
      <c r="AZX35" s="11"/>
      <c r="AZY35" s="11"/>
      <c r="AZZ35" s="11"/>
      <c r="BAA35" s="11"/>
      <c r="BAB35" s="11"/>
      <c r="BAC35" s="11"/>
      <c r="BAD35" s="11"/>
      <c r="BAE35" s="11"/>
      <c r="BAF35" s="11"/>
      <c r="BAG35" s="11"/>
      <c r="BAH35" s="11"/>
      <c r="BAI35" s="11"/>
      <c r="BAJ35" s="11"/>
      <c r="BAK35" s="11"/>
      <c r="BAL35" s="11"/>
      <c r="BAM35" s="11"/>
      <c r="BAN35" s="11"/>
      <c r="BAO35" s="11"/>
      <c r="BAP35" s="11"/>
      <c r="BAQ35" s="11"/>
      <c r="BAR35" s="11"/>
      <c r="BAS35" s="11"/>
      <c r="BAT35" s="11"/>
      <c r="BAU35" s="11"/>
      <c r="BAV35" s="11"/>
      <c r="BAW35" s="11"/>
      <c r="BAX35" s="11"/>
      <c r="BAY35" s="11"/>
      <c r="BAZ35" s="11"/>
      <c r="BBA35" s="11"/>
      <c r="BBB35" s="11"/>
      <c r="BBC35" s="11"/>
      <c r="BBD35" s="11"/>
      <c r="BBE35" s="11"/>
      <c r="BBF35" s="11"/>
      <c r="BBG35" s="11"/>
      <c r="BBH35" s="11"/>
      <c r="BBI35" s="11"/>
      <c r="BBJ35" s="11"/>
      <c r="BBK35" s="11"/>
      <c r="BBL35" s="11"/>
      <c r="BBM35" s="11"/>
      <c r="BBN35" s="11"/>
      <c r="BBO35" s="11"/>
      <c r="BBP35" s="11"/>
      <c r="BBQ35" s="11"/>
      <c r="BBR35" s="11"/>
      <c r="BBS35" s="11"/>
      <c r="BBT35" s="11"/>
      <c r="BBU35" s="11"/>
      <c r="BBV35" s="11"/>
      <c r="BBW35" s="11"/>
      <c r="BBX35" s="11"/>
      <c r="BBY35" s="11"/>
      <c r="BBZ35" s="11"/>
      <c r="BCA35" s="11"/>
      <c r="BCB35" s="11"/>
      <c r="BCC35" s="11"/>
      <c r="BCD35" s="11"/>
      <c r="BCE35" s="11"/>
      <c r="BCF35" s="11"/>
      <c r="BCG35" s="11"/>
      <c r="BCH35" s="11"/>
      <c r="BCI35" s="11"/>
      <c r="BCJ35" s="11"/>
      <c r="BCK35" s="11"/>
      <c r="BCL35" s="11"/>
      <c r="BCM35" s="11"/>
      <c r="BCN35" s="11"/>
      <c r="BCO35" s="11"/>
      <c r="BCP35" s="11"/>
      <c r="BCQ35" s="11"/>
      <c r="BCR35" s="11"/>
      <c r="BCS35" s="11"/>
      <c r="BCT35" s="11"/>
      <c r="BCU35" s="11"/>
      <c r="BCV35" s="11"/>
      <c r="BCW35" s="11"/>
      <c r="BCX35" s="11"/>
      <c r="BCY35" s="11"/>
      <c r="BCZ35" s="11"/>
      <c r="BDA35" s="11"/>
      <c r="BDB35" s="11"/>
      <c r="BDC35" s="11"/>
      <c r="BDD35" s="11"/>
      <c r="BDE35" s="11"/>
      <c r="BDF35" s="11"/>
      <c r="BDG35" s="11"/>
      <c r="BDH35" s="11"/>
      <c r="BDI35" s="11"/>
      <c r="BDJ35" s="11"/>
      <c r="BDK35" s="11"/>
      <c r="BDL35" s="11"/>
      <c r="BDM35" s="11"/>
      <c r="BDN35" s="11"/>
      <c r="BDO35" s="11"/>
      <c r="BDP35" s="11"/>
      <c r="BDQ35" s="11"/>
      <c r="BDR35" s="11"/>
      <c r="BDS35" s="11"/>
      <c r="BDT35" s="11"/>
      <c r="BDU35" s="11"/>
      <c r="BDV35" s="11"/>
      <c r="BDW35" s="11"/>
      <c r="BDX35" s="11"/>
      <c r="BDY35" s="11"/>
      <c r="BDZ35" s="11"/>
      <c r="BEA35" s="11"/>
      <c r="BEB35" s="11"/>
      <c r="BEC35" s="11"/>
      <c r="BED35" s="11"/>
      <c r="BEE35" s="11"/>
      <c r="BEF35" s="11"/>
      <c r="BEG35" s="11"/>
      <c r="BEH35" s="11"/>
      <c r="BEI35" s="11"/>
      <c r="BEJ35" s="11"/>
      <c r="BEK35" s="11"/>
      <c r="BEL35" s="11"/>
      <c r="BEM35" s="11"/>
      <c r="BEN35" s="11"/>
      <c r="BEO35" s="11"/>
      <c r="BEP35" s="11"/>
      <c r="BEQ35" s="11"/>
      <c r="BER35" s="11"/>
      <c r="BES35" s="11"/>
      <c r="BET35" s="11"/>
      <c r="BEU35" s="11"/>
      <c r="BEV35" s="11"/>
      <c r="BEW35" s="11"/>
      <c r="BEX35" s="11"/>
      <c r="BEY35" s="11"/>
      <c r="BEZ35" s="11"/>
      <c r="BFA35" s="11"/>
      <c r="BFB35" s="11"/>
      <c r="BFC35" s="11"/>
      <c r="BFD35" s="11"/>
      <c r="BFE35" s="11"/>
      <c r="BFF35" s="11"/>
      <c r="BFG35" s="11"/>
      <c r="BFH35" s="11"/>
      <c r="BFI35" s="11"/>
      <c r="BFJ35" s="11"/>
      <c r="BFK35" s="11"/>
      <c r="BFL35" s="11"/>
    </row>
    <row r="36" spans="1:1520" s="24" customFormat="1" ht="31.5" customHeight="1">
      <c r="A36" s="75"/>
      <c r="B36" s="58"/>
      <c r="C36" s="197" t="s">
        <v>110</v>
      </c>
      <c r="D36" s="198" t="s">
        <v>13</v>
      </c>
      <c r="E36" s="107">
        <v>41640</v>
      </c>
      <c r="F36" s="107">
        <v>42004</v>
      </c>
      <c r="G36" s="114" t="s">
        <v>9</v>
      </c>
      <c r="H36" s="147"/>
      <c r="I36" s="147"/>
      <c r="J36" s="147">
        <v>0</v>
      </c>
      <c r="K36" s="147"/>
      <c r="L36" s="147"/>
      <c r="M36" s="147"/>
      <c r="N36" s="147"/>
      <c r="O36" s="147"/>
      <c r="P36" s="147"/>
      <c r="Q36" s="147"/>
      <c r="R36" s="147"/>
      <c r="S36" s="147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  <c r="IF36" s="11"/>
      <c r="IG36" s="11"/>
      <c r="IH36" s="11"/>
      <c r="II36" s="11"/>
      <c r="IJ36" s="11"/>
      <c r="IK36" s="11"/>
      <c r="IL36" s="11"/>
      <c r="IM36" s="11"/>
      <c r="IN36" s="11"/>
      <c r="IO36" s="11"/>
      <c r="IP36" s="11"/>
      <c r="IQ36" s="11"/>
      <c r="IR36" s="11"/>
      <c r="IS36" s="11"/>
      <c r="IT36" s="11"/>
      <c r="IU36" s="11"/>
      <c r="IV36" s="11"/>
      <c r="IW36" s="11"/>
      <c r="IX36" s="11"/>
      <c r="IY36" s="11"/>
      <c r="IZ36" s="11"/>
      <c r="JA36" s="11"/>
      <c r="JB36" s="11"/>
      <c r="JC36" s="11"/>
      <c r="JD36" s="11"/>
      <c r="JE36" s="11"/>
      <c r="JF36" s="11"/>
      <c r="JG36" s="11"/>
      <c r="JH36" s="11"/>
      <c r="JI36" s="11"/>
      <c r="JJ36" s="11"/>
      <c r="JK36" s="11"/>
      <c r="JL36" s="11"/>
      <c r="JM36" s="11"/>
      <c r="JN36" s="11"/>
      <c r="JO36" s="11"/>
      <c r="JP36" s="11"/>
      <c r="JQ36" s="11"/>
      <c r="JR36" s="11"/>
      <c r="JS36" s="11"/>
      <c r="JT36" s="11"/>
      <c r="JU36" s="11"/>
      <c r="JV36" s="11"/>
      <c r="JW36" s="11"/>
      <c r="JX36" s="11"/>
      <c r="JY36" s="11"/>
      <c r="JZ36" s="11"/>
      <c r="KA36" s="11"/>
      <c r="KB36" s="11"/>
      <c r="KC36" s="11"/>
      <c r="KD36" s="11"/>
      <c r="KE36" s="11"/>
      <c r="KF36" s="11"/>
      <c r="KG36" s="11"/>
      <c r="KH36" s="11"/>
      <c r="KI36" s="11"/>
      <c r="KJ36" s="11"/>
      <c r="KK36" s="11"/>
      <c r="KL36" s="11"/>
      <c r="KM36" s="11"/>
      <c r="KN36" s="11"/>
      <c r="KO36" s="11"/>
      <c r="KP36" s="11"/>
      <c r="KQ36" s="11"/>
      <c r="KR36" s="11"/>
      <c r="KS36" s="11"/>
      <c r="KT36" s="11"/>
      <c r="KU36" s="11"/>
      <c r="KV36" s="11"/>
      <c r="KW36" s="11"/>
      <c r="KX36" s="11"/>
      <c r="KY36" s="11"/>
      <c r="KZ36" s="11"/>
      <c r="LA36" s="11"/>
      <c r="LB36" s="11"/>
      <c r="LC36" s="11"/>
      <c r="LD36" s="11"/>
      <c r="LE36" s="11"/>
      <c r="LF36" s="11"/>
      <c r="LG36" s="11"/>
      <c r="LH36" s="11"/>
      <c r="LI36" s="11"/>
      <c r="LJ36" s="11"/>
      <c r="LK36" s="11"/>
      <c r="LL36" s="11"/>
      <c r="LM36" s="11"/>
      <c r="LN36" s="11"/>
      <c r="LO36" s="11"/>
      <c r="LP36" s="11"/>
      <c r="LQ36" s="11"/>
      <c r="LR36" s="11"/>
      <c r="LS36" s="11"/>
      <c r="LT36" s="11"/>
      <c r="LU36" s="11"/>
      <c r="LV36" s="11"/>
      <c r="LW36" s="11"/>
      <c r="LX36" s="11"/>
      <c r="LY36" s="11"/>
      <c r="LZ36" s="11"/>
      <c r="MA36" s="11"/>
      <c r="MB36" s="11"/>
      <c r="MC36" s="11"/>
      <c r="MD36" s="11"/>
      <c r="ME36" s="11"/>
      <c r="MF36" s="11"/>
      <c r="MG36" s="11"/>
      <c r="MH36" s="11"/>
      <c r="MI36" s="11"/>
      <c r="MJ36" s="11"/>
      <c r="MK36" s="11"/>
      <c r="ML36" s="11"/>
      <c r="MM36" s="11"/>
      <c r="MN36" s="11"/>
      <c r="MO36" s="11"/>
      <c r="MP36" s="11"/>
      <c r="MQ36" s="11"/>
      <c r="MR36" s="11"/>
      <c r="MS36" s="11"/>
      <c r="MT36" s="11"/>
      <c r="MU36" s="11"/>
      <c r="MV36" s="11"/>
      <c r="MW36" s="11"/>
      <c r="MX36" s="11"/>
      <c r="MY36" s="11"/>
      <c r="MZ36" s="11"/>
      <c r="NA36" s="11"/>
      <c r="NB36" s="11"/>
      <c r="NC36" s="11"/>
      <c r="ND36" s="11"/>
      <c r="NE36" s="11"/>
      <c r="NF36" s="11"/>
      <c r="NG36" s="11"/>
      <c r="NH36" s="11"/>
      <c r="NI36" s="11"/>
      <c r="NJ36" s="11"/>
      <c r="NK36" s="11"/>
      <c r="NL36" s="11"/>
      <c r="NM36" s="11"/>
      <c r="NN36" s="11"/>
      <c r="NO36" s="11"/>
      <c r="NP36" s="11"/>
      <c r="NQ36" s="11"/>
      <c r="NR36" s="11"/>
      <c r="NS36" s="11"/>
      <c r="NT36" s="11"/>
      <c r="NU36" s="11"/>
      <c r="NV36" s="11"/>
      <c r="NW36" s="11"/>
      <c r="NX36" s="11"/>
      <c r="NY36" s="11"/>
      <c r="NZ36" s="11"/>
      <c r="OA36" s="11"/>
      <c r="OB36" s="11"/>
      <c r="OC36" s="11"/>
      <c r="OD36" s="11"/>
      <c r="OE36" s="11"/>
      <c r="OF36" s="11"/>
      <c r="OG36" s="11"/>
      <c r="OH36" s="11"/>
      <c r="OI36" s="11"/>
      <c r="OJ36" s="11"/>
      <c r="OK36" s="11"/>
      <c r="OL36" s="11"/>
      <c r="OM36" s="11"/>
      <c r="ON36" s="11"/>
      <c r="OO36" s="11"/>
      <c r="OP36" s="11"/>
      <c r="OQ36" s="11"/>
      <c r="OR36" s="11"/>
      <c r="OS36" s="11"/>
      <c r="OT36" s="11"/>
      <c r="OU36" s="11"/>
      <c r="OV36" s="11"/>
      <c r="OW36" s="11"/>
      <c r="OX36" s="11"/>
      <c r="OY36" s="11"/>
      <c r="OZ36" s="11"/>
      <c r="PA36" s="11"/>
      <c r="PB36" s="11"/>
      <c r="PC36" s="11"/>
      <c r="PD36" s="11"/>
      <c r="PE36" s="11"/>
      <c r="PF36" s="11"/>
      <c r="PG36" s="11"/>
      <c r="PH36" s="11"/>
      <c r="PI36" s="11"/>
      <c r="PJ36" s="11"/>
      <c r="PK36" s="11"/>
      <c r="PL36" s="11"/>
      <c r="PM36" s="11"/>
      <c r="PN36" s="11"/>
      <c r="PO36" s="11"/>
      <c r="PP36" s="11"/>
      <c r="PQ36" s="11"/>
      <c r="PR36" s="11"/>
      <c r="PS36" s="11"/>
      <c r="PT36" s="11"/>
      <c r="PU36" s="11"/>
      <c r="PV36" s="11"/>
      <c r="PW36" s="11"/>
      <c r="PX36" s="11"/>
      <c r="PY36" s="11"/>
      <c r="PZ36" s="11"/>
      <c r="QA36" s="11"/>
      <c r="QB36" s="11"/>
      <c r="QC36" s="11"/>
      <c r="QD36" s="11"/>
      <c r="QE36" s="11"/>
      <c r="QF36" s="11"/>
      <c r="QG36" s="11"/>
      <c r="QH36" s="11"/>
      <c r="QI36" s="11"/>
      <c r="QJ36" s="11"/>
      <c r="QK36" s="11"/>
      <c r="QL36" s="11"/>
      <c r="QM36" s="11"/>
      <c r="QN36" s="11"/>
      <c r="QO36" s="11"/>
      <c r="QP36" s="11"/>
      <c r="QQ36" s="11"/>
      <c r="QR36" s="11"/>
      <c r="QS36" s="11"/>
      <c r="QT36" s="11"/>
      <c r="QU36" s="11"/>
      <c r="QV36" s="11"/>
      <c r="QW36" s="11"/>
      <c r="QX36" s="11"/>
      <c r="QY36" s="11"/>
      <c r="QZ36" s="11"/>
      <c r="RA36" s="11"/>
      <c r="RB36" s="11"/>
      <c r="RC36" s="11"/>
      <c r="RD36" s="11"/>
      <c r="RE36" s="11"/>
      <c r="RF36" s="11"/>
      <c r="RG36" s="11"/>
      <c r="RH36" s="11"/>
      <c r="RI36" s="11"/>
      <c r="RJ36" s="11"/>
      <c r="RK36" s="11"/>
      <c r="RL36" s="11"/>
      <c r="RM36" s="11"/>
      <c r="RN36" s="11"/>
      <c r="RO36" s="11"/>
      <c r="RP36" s="11"/>
      <c r="RQ36" s="11"/>
      <c r="RR36" s="11"/>
      <c r="RS36" s="11"/>
      <c r="RT36" s="11"/>
      <c r="RU36" s="11"/>
      <c r="RV36" s="11"/>
      <c r="RW36" s="11"/>
      <c r="RX36" s="11"/>
      <c r="RY36" s="11"/>
      <c r="RZ36" s="11"/>
      <c r="SA36" s="11"/>
      <c r="SB36" s="11"/>
      <c r="SC36" s="11"/>
      <c r="SD36" s="11"/>
      <c r="SE36" s="11"/>
      <c r="SF36" s="11"/>
      <c r="SG36" s="11"/>
      <c r="SH36" s="11"/>
      <c r="SI36" s="11"/>
      <c r="SJ36" s="11"/>
      <c r="SK36" s="11"/>
      <c r="SL36" s="11"/>
      <c r="SM36" s="11"/>
      <c r="SN36" s="11"/>
      <c r="SO36" s="11"/>
      <c r="SP36" s="11"/>
      <c r="SQ36" s="11"/>
      <c r="SR36" s="11"/>
      <c r="SS36" s="11"/>
      <c r="ST36" s="11"/>
      <c r="SU36" s="11"/>
      <c r="SV36" s="11"/>
      <c r="SW36" s="11"/>
      <c r="SX36" s="11"/>
      <c r="SY36" s="11"/>
      <c r="SZ36" s="11"/>
      <c r="TA36" s="11"/>
      <c r="TB36" s="11"/>
      <c r="TC36" s="11"/>
      <c r="TD36" s="11"/>
      <c r="TE36" s="11"/>
      <c r="TF36" s="11"/>
      <c r="TG36" s="11"/>
      <c r="TH36" s="11"/>
      <c r="TI36" s="11"/>
      <c r="TJ36" s="11"/>
      <c r="TK36" s="11"/>
      <c r="TL36" s="11"/>
      <c r="TM36" s="11"/>
      <c r="TN36" s="11"/>
      <c r="TO36" s="11"/>
      <c r="TP36" s="11"/>
      <c r="TQ36" s="11"/>
      <c r="TR36" s="11"/>
      <c r="TS36" s="11"/>
      <c r="TT36" s="11"/>
      <c r="TU36" s="11"/>
      <c r="TV36" s="11"/>
      <c r="TW36" s="11"/>
      <c r="TX36" s="11"/>
      <c r="TY36" s="11"/>
      <c r="TZ36" s="11"/>
      <c r="UA36" s="11"/>
      <c r="UB36" s="11"/>
      <c r="UC36" s="11"/>
      <c r="UD36" s="11"/>
      <c r="UE36" s="11"/>
      <c r="UF36" s="11"/>
      <c r="UG36" s="11"/>
      <c r="UH36" s="11"/>
      <c r="UI36" s="11"/>
      <c r="UJ36" s="11"/>
      <c r="UK36" s="11"/>
      <c r="UL36" s="11"/>
      <c r="UM36" s="11"/>
      <c r="UN36" s="11"/>
      <c r="UO36" s="11"/>
      <c r="UP36" s="11"/>
      <c r="UQ36" s="11"/>
      <c r="UR36" s="11"/>
      <c r="US36" s="11"/>
      <c r="UT36" s="11"/>
      <c r="UU36" s="11"/>
      <c r="UV36" s="11"/>
      <c r="UW36" s="11"/>
      <c r="UX36" s="11"/>
      <c r="UY36" s="11"/>
      <c r="UZ36" s="11"/>
      <c r="VA36" s="11"/>
      <c r="VB36" s="11"/>
      <c r="VC36" s="11"/>
      <c r="VD36" s="11"/>
      <c r="VE36" s="11"/>
      <c r="VF36" s="11"/>
      <c r="VG36" s="11"/>
      <c r="VH36" s="11"/>
      <c r="VI36" s="11"/>
      <c r="VJ36" s="11"/>
      <c r="VK36" s="11"/>
      <c r="VL36" s="11"/>
      <c r="VM36" s="11"/>
      <c r="VN36" s="11"/>
      <c r="VO36" s="11"/>
      <c r="VP36" s="11"/>
      <c r="VQ36" s="11"/>
      <c r="VR36" s="11"/>
      <c r="VS36" s="11"/>
      <c r="VT36" s="11"/>
      <c r="VU36" s="11"/>
      <c r="VV36" s="11"/>
      <c r="VW36" s="11"/>
      <c r="VX36" s="11"/>
      <c r="VY36" s="11"/>
      <c r="VZ36" s="11"/>
      <c r="WA36" s="11"/>
      <c r="WB36" s="11"/>
      <c r="WC36" s="11"/>
      <c r="WD36" s="11"/>
      <c r="WE36" s="11"/>
      <c r="WF36" s="11"/>
      <c r="WG36" s="11"/>
      <c r="WH36" s="11"/>
      <c r="WI36" s="11"/>
      <c r="WJ36" s="11"/>
      <c r="WK36" s="11"/>
      <c r="WL36" s="11"/>
      <c r="WM36" s="11"/>
      <c r="WN36" s="11"/>
      <c r="WO36" s="11"/>
      <c r="WP36" s="11"/>
      <c r="WQ36" s="11"/>
      <c r="WR36" s="11"/>
      <c r="WS36" s="11"/>
      <c r="WT36" s="11"/>
      <c r="WU36" s="11"/>
      <c r="WV36" s="11"/>
      <c r="WW36" s="11"/>
      <c r="WX36" s="11"/>
      <c r="WY36" s="11"/>
      <c r="WZ36" s="11"/>
      <c r="XA36" s="11"/>
      <c r="XB36" s="11"/>
      <c r="XC36" s="11"/>
      <c r="XD36" s="11"/>
      <c r="XE36" s="11"/>
      <c r="XF36" s="11"/>
      <c r="XG36" s="11"/>
      <c r="XH36" s="11"/>
      <c r="XI36" s="11"/>
      <c r="XJ36" s="11"/>
      <c r="XK36" s="11"/>
      <c r="XL36" s="11"/>
      <c r="XM36" s="11"/>
      <c r="XN36" s="11"/>
      <c r="XO36" s="11"/>
      <c r="XP36" s="11"/>
      <c r="XQ36" s="11"/>
      <c r="XR36" s="11"/>
      <c r="XS36" s="11"/>
      <c r="XT36" s="11"/>
      <c r="XU36" s="11"/>
      <c r="XV36" s="11"/>
      <c r="XW36" s="11"/>
      <c r="XX36" s="11"/>
      <c r="XY36" s="11"/>
      <c r="XZ36" s="11"/>
      <c r="YA36" s="11"/>
      <c r="YB36" s="11"/>
      <c r="YC36" s="11"/>
      <c r="YD36" s="11"/>
      <c r="YE36" s="11"/>
      <c r="YF36" s="11"/>
      <c r="YG36" s="11"/>
      <c r="YH36" s="11"/>
      <c r="YI36" s="11"/>
      <c r="YJ36" s="11"/>
      <c r="YK36" s="11"/>
      <c r="YL36" s="11"/>
      <c r="YM36" s="11"/>
      <c r="YN36" s="11"/>
      <c r="YO36" s="11"/>
      <c r="YP36" s="11"/>
      <c r="YQ36" s="11"/>
      <c r="YR36" s="11"/>
      <c r="YS36" s="11"/>
      <c r="YT36" s="11"/>
      <c r="YU36" s="11"/>
      <c r="YV36" s="11"/>
      <c r="YW36" s="11"/>
      <c r="YX36" s="11"/>
      <c r="YY36" s="11"/>
      <c r="YZ36" s="11"/>
      <c r="ZA36" s="11"/>
      <c r="ZB36" s="11"/>
      <c r="ZC36" s="11"/>
      <c r="ZD36" s="11"/>
      <c r="ZE36" s="11"/>
      <c r="ZF36" s="11"/>
      <c r="ZG36" s="11"/>
      <c r="ZH36" s="11"/>
      <c r="ZI36" s="11"/>
      <c r="ZJ36" s="11"/>
      <c r="ZK36" s="11"/>
      <c r="ZL36" s="11"/>
      <c r="ZM36" s="11"/>
      <c r="ZN36" s="11"/>
      <c r="ZO36" s="11"/>
      <c r="ZP36" s="11"/>
      <c r="ZQ36" s="11"/>
      <c r="ZR36" s="11"/>
      <c r="ZS36" s="11"/>
      <c r="ZT36" s="11"/>
      <c r="ZU36" s="11"/>
      <c r="ZV36" s="11"/>
      <c r="ZW36" s="11"/>
      <c r="ZX36" s="11"/>
      <c r="ZY36" s="11"/>
      <c r="ZZ36" s="11"/>
      <c r="AAA36" s="11"/>
      <c r="AAB36" s="11"/>
      <c r="AAC36" s="11"/>
      <c r="AAD36" s="11"/>
      <c r="AAE36" s="11"/>
      <c r="AAF36" s="11"/>
      <c r="AAG36" s="11"/>
      <c r="AAH36" s="11"/>
      <c r="AAI36" s="11"/>
      <c r="AAJ36" s="11"/>
      <c r="AAK36" s="11"/>
      <c r="AAL36" s="11"/>
      <c r="AAM36" s="11"/>
      <c r="AAN36" s="11"/>
      <c r="AAO36" s="11"/>
      <c r="AAP36" s="11"/>
      <c r="AAQ36" s="11"/>
      <c r="AAR36" s="11"/>
      <c r="AAS36" s="11"/>
      <c r="AAT36" s="11"/>
      <c r="AAU36" s="11"/>
      <c r="AAV36" s="11"/>
      <c r="AAW36" s="11"/>
      <c r="AAX36" s="11"/>
      <c r="AAY36" s="11"/>
      <c r="AAZ36" s="11"/>
      <c r="ABA36" s="11"/>
      <c r="ABB36" s="11"/>
      <c r="ABC36" s="11"/>
      <c r="ABD36" s="11"/>
      <c r="ABE36" s="11"/>
      <c r="ABF36" s="11"/>
      <c r="ABG36" s="11"/>
      <c r="ABH36" s="11"/>
      <c r="ABI36" s="11"/>
      <c r="ABJ36" s="11"/>
      <c r="ABK36" s="11"/>
      <c r="ABL36" s="11"/>
      <c r="ABM36" s="11"/>
      <c r="ABN36" s="11"/>
      <c r="ABO36" s="11"/>
      <c r="ABP36" s="11"/>
      <c r="ABQ36" s="11"/>
      <c r="ABR36" s="11"/>
      <c r="ABS36" s="11"/>
      <c r="ABT36" s="11"/>
      <c r="ABU36" s="11"/>
      <c r="ABV36" s="11"/>
      <c r="ABW36" s="11"/>
      <c r="ABX36" s="11"/>
      <c r="ABY36" s="11"/>
      <c r="ABZ36" s="11"/>
      <c r="ACA36" s="11"/>
      <c r="ACB36" s="11"/>
      <c r="ACC36" s="11"/>
      <c r="ACD36" s="11"/>
      <c r="ACE36" s="11"/>
      <c r="ACF36" s="11"/>
      <c r="ACG36" s="11"/>
      <c r="ACH36" s="11"/>
      <c r="ACI36" s="11"/>
      <c r="ACJ36" s="11"/>
      <c r="ACK36" s="11"/>
      <c r="ACL36" s="11"/>
      <c r="ACM36" s="11"/>
      <c r="ACN36" s="11"/>
      <c r="ACO36" s="11"/>
      <c r="ACP36" s="11"/>
      <c r="ACQ36" s="11"/>
      <c r="ACR36" s="11"/>
      <c r="ACS36" s="11"/>
      <c r="ACT36" s="11"/>
      <c r="ACU36" s="11"/>
      <c r="ACV36" s="11"/>
      <c r="ACW36" s="11"/>
      <c r="ACX36" s="11"/>
      <c r="ACY36" s="11"/>
      <c r="ACZ36" s="11"/>
      <c r="ADA36" s="11"/>
      <c r="ADB36" s="11"/>
      <c r="ADC36" s="11"/>
      <c r="ADD36" s="11"/>
      <c r="ADE36" s="11"/>
      <c r="ADF36" s="11"/>
      <c r="ADG36" s="11"/>
      <c r="ADH36" s="11"/>
      <c r="ADI36" s="11"/>
      <c r="ADJ36" s="11"/>
      <c r="ADK36" s="11"/>
      <c r="ADL36" s="11"/>
      <c r="ADM36" s="11"/>
      <c r="ADN36" s="11"/>
      <c r="ADO36" s="11"/>
      <c r="ADP36" s="11"/>
      <c r="ADQ36" s="11"/>
      <c r="ADR36" s="11"/>
      <c r="ADS36" s="11"/>
      <c r="ADT36" s="11"/>
      <c r="ADU36" s="11"/>
      <c r="ADV36" s="11"/>
      <c r="ADW36" s="11"/>
      <c r="ADX36" s="11"/>
      <c r="ADY36" s="11"/>
      <c r="ADZ36" s="11"/>
      <c r="AEA36" s="11"/>
      <c r="AEB36" s="11"/>
      <c r="AEC36" s="11"/>
      <c r="AED36" s="11"/>
      <c r="AEE36" s="11"/>
      <c r="AEF36" s="11"/>
      <c r="AEG36" s="11"/>
      <c r="AEH36" s="11"/>
      <c r="AEI36" s="11"/>
      <c r="AEJ36" s="11"/>
      <c r="AEK36" s="11"/>
      <c r="AEL36" s="11"/>
      <c r="AEM36" s="11"/>
      <c r="AEN36" s="11"/>
      <c r="AEO36" s="11"/>
      <c r="AEP36" s="11"/>
      <c r="AEQ36" s="11"/>
      <c r="AER36" s="11"/>
      <c r="AES36" s="11"/>
      <c r="AET36" s="11"/>
      <c r="AEU36" s="11"/>
      <c r="AEV36" s="11"/>
      <c r="AEW36" s="11"/>
      <c r="AEX36" s="11"/>
      <c r="AEY36" s="11"/>
      <c r="AEZ36" s="11"/>
      <c r="AFA36" s="11"/>
      <c r="AFB36" s="11"/>
      <c r="AFC36" s="11"/>
      <c r="AFD36" s="11"/>
      <c r="AFE36" s="11"/>
      <c r="AFF36" s="11"/>
      <c r="AFG36" s="11"/>
      <c r="AFH36" s="11"/>
      <c r="AFI36" s="11"/>
      <c r="AFJ36" s="11"/>
      <c r="AFK36" s="11"/>
      <c r="AFL36" s="11"/>
      <c r="AFM36" s="11"/>
      <c r="AFN36" s="11"/>
      <c r="AFO36" s="11"/>
      <c r="AFP36" s="11"/>
      <c r="AFQ36" s="11"/>
      <c r="AFR36" s="11"/>
      <c r="AFS36" s="11"/>
      <c r="AFT36" s="11"/>
      <c r="AFU36" s="11"/>
      <c r="AFV36" s="11"/>
      <c r="AFW36" s="11"/>
      <c r="AFX36" s="11"/>
      <c r="AFY36" s="11"/>
      <c r="AFZ36" s="11"/>
      <c r="AGA36" s="11"/>
      <c r="AGB36" s="11"/>
      <c r="AGC36" s="11"/>
      <c r="AGD36" s="11"/>
      <c r="AGE36" s="11"/>
      <c r="AGF36" s="11"/>
      <c r="AGG36" s="11"/>
      <c r="AGH36" s="11"/>
      <c r="AGI36" s="11"/>
      <c r="AGJ36" s="11"/>
      <c r="AGK36" s="11"/>
      <c r="AGL36" s="11"/>
      <c r="AGM36" s="11"/>
      <c r="AGN36" s="11"/>
      <c r="AGO36" s="11"/>
      <c r="AGP36" s="11"/>
      <c r="AGQ36" s="11"/>
      <c r="AGR36" s="11"/>
      <c r="AGS36" s="11"/>
      <c r="AGT36" s="11"/>
      <c r="AGU36" s="11"/>
      <c r="AGV36" s="11"/>
      <c r="AGW36" s="11"/>
      <c r="AGX36" s="11"/>
      <c r="AGY36" s="11"/>
      <c r="AGZ36" s="11"/>
      <c r="AHA36" s="11"/>
      <c r="AHB36" s="11"/>
      <c r="AHC36" s="11"/>
      <c r="AHD36" s="11"/>
      <c r="AHE36" s="11"/>
      <c r="AHF36" s="11"/>
      <c r="AHG36" s="11"/>
      <c r="AHH36" s="11"/>
      <c r="AHI36" s="11"/>
      <c r="AHJ36" s="11"/>
      <c r="AHK36" s="11"/>
      <c r="AHL36" s="11"/>
      <c r="AHM36" s="11"/>
      <c r="AHN36" s="11"/>
      <c r="AHO36" s="11"/>
      <c r="AHP36" s="11"/>
      <c r="AHQ36" s="11"/>
      <c r="AHR36" s="11"/>
      <c r="AHS36" s="11"/>
      <c r="AHT36" s="11"/>
      <c r="AHU36" s="11"/>
      <c r="AHV36" s="11"/>
      <c r="AHW36" s="11"/>
      <c r="AHX36" s="11"/>
      <c r="AHY36" s="11"/>
      <c r="AHZ36" s="11"/>
      <c r="AIA36" s="11"/>
      <c r="AIB36" s="11"/>
      <c r="AIC36" s="11"/>
      <c r="AID36" s="11"/>
      <c r="AIE36" s="11"/>
      <c r="AIF36" s="11"/>
      <c r="AIG36" s="11"/>
      <c r="AIH36" s="11"/>
      <c r="AII36" s="11"/>
      <c r="AIJ36" s="11"/>
      <c r="AIK36" s="11"/>
      <c r="AIL36" s="11"/>
      <c r="AIM36" s="11"/>
      <c r="AIN36" s="11"/>
      <c r="AIO36" s="11"/>
      <c r="AIP36" s="11"/>
      <c r="AIQ36" s="11"/>
      <c r="AIR36" s="11"/>
      <c r="AIS36" s="11"/>
      <c r="AIT36" s="11"/>
      <c r="AIU36" s="11"/>
      <c r="AIV36" s="11"/>
      <c r="AIW36" s="11"/>
      <c r="AIX36" s="11"/>
      <c r="AIY36" s="11"/>
      <c r="AIZ36" s="11"/>
      <c r="AJA36" s="11"/>
      <c r="AJB36" s="11"/>
      <c r="AJC36" s="11"/>
      <c r="AJD36" s="11"/>
      <c r="AJE36" s="11"/>
      <c r="AJF36" s="11"/>
      <c r="AJG36" s="11"/>
      <c r="AJH36" s="11"/>
      <c r="AJI36" s="11"/>
      <c r="AJJ36" s="11"/>
      <c r="AJK36" s="11"/>
      <c r="AJL36" s="11"/>
      <c r="AJM36" s="11"/>
      <c r="AJN36" s="11"/>
      <c r="AJO36" s="11"/>
      <c r="AJP36" s="11"/>
      <c r="AJQ36" s="11"/>
      <c r="AJR36" s="11"/>
      <c r="AJS36" s="11"/>
      <c r="AJT36" s="11"/>
      <c r="AJU36" s="11"/>
      <c r="AJV36" s="11"/>
      <c r="AJW36" s="11"/>
      <c r="AJX36" s="11"/>
      <c r="AJY36" s="11"/>
      <c r="AJZ36" s="11"/>
      <c r="AKA36" s="11"/>
      <c r="AKB36" s="11"/>
      <c r="AKC36" s="11"/>
      <c r="AKD36" s="11"/>
      <c r="AKE36" s="11"/>
      <c r="AKF36" s="11"/>
      <c r="AKG36" s="11"/>
      <c r="AKH36" s="11"/>
      <c r="AKI36" s="11"/>
      <c r="AKJ36" s="11"/>
      <c r="AKK36" s="11"/>
      <c r="AKL36" s="11"/>
      <c r="AKM36" s="11"/>
      <c r="AKN36" s="11"/>
      <c r="AKO36" s="11"/>
      <c r="AKP36" s="11"/>
      <c r="AKQ36" s="11"/>
      <c r="AKR36" s="11"/>
      <c r="AKS36" s="11"/>
      <c r="AKT36" s="11"/>
      <c r="AKU36" s="11"/>
      <c r="AKV36" s="11"/>
      <c r="AKW36" s="11"/>
      <c r="AKX36" s="11"/>
      <c r="AKY36" s="11"/>
      <c r="AKZ36" s="11"/>
      <c r="ALA36" s="11"/>
      <c r="ALB36" s="11"/>
      <c r="ALC36" s="11"/>
      <c r="ALD36" s="11"/>
      <c r="ALE36" s="11"/>
      <c r="ALF36" s="11"/>
      <c r="ALG36" s="11"/>
      <c r="ALH36" s="11"/>
      <c r="ALI36" s="11"/>
      <c r="ALJ36" s="11"/>
      <c r="ALK36" s="11"/>
      <c r="ALL36" s="11"/>
      <c r="ALM36" s="11"/>
      <c r="ALN36" s="11"/>
      <c r="ALO36" s="11"/>
      <c r="ALP36" s="11"/>
      <c r="ALQ36" s="11"/>
      <c r="ALR36" s="11"/>
      <c r="ALS36" s="11"/>
      <c r="ALT36" s="11"/>
      <c r="ALU36" s="11"/>
      <c r="ALV36" s="11"/>
      <c r="ALW36" s="11"/>
      <c r="ALX36" s="11"/>
      <c r="ALY36" s="11"/>
      <c r="ALZ36" s="11"/>
      <c r="AMA36" s="11"/>
      <c r="AMB36" s="11"/>
      <c r="AMC36" s="11"/>
      <c r="AMD36" s="11"/>
      <c r="AME36" s="11"/>
      <c r="AMF36" s="11"/>
      <c r="AMG36" s="11"/>
      <c r="AMH36" s="11"/>
      <c r="AMI36" s="11"/>
      <c r="AMJ36" s="11"/>
      <c r="AMK36" s="11"/>
      <c r="AML36" s="11"/>
      <c r="AMM36" s="11"/>
      <c r="AMN36" s="11"/>
      <c r="AMO36" s="11"/>
      <c r="AMP36" s="11"/>
      <c r="AMQ36" s="11"/>
      <c r="AMR36" s="11"/>
      <c r="AMS36" s="11"/>
      <c r="AMT36" s="11"/>
      <c r="AMU36" s="11"/>
      <c r="AMV36" s="11"/>
      <c r="AMW36" s="11"/>
      <c r="AMX36" s="11"/>
      <c r="AMY36" s="11"/>
      <c r="AMZ36" s="11"/>
      <c r="ANA36" s="11"/>
      <c r="ANB36" s="11"/>
      <c r="ANC36" s="11"/>
      <c r="AND36" s="11"/>
      <c r="ANE36" s="11"/>
      <c r="ANF36" s="11"/>
      <c r="ANG36" s="11"/>
      <c r="ANH36" s="11"/>
      <c r="ANI36" s="11"/>
      <c r="ANJ36" s="11"/>
      <c r="ANK36" s="11"/>
      <c r="ANL36" s="11"/>
      <c r="ANM36" s="11"/>
      <c r="ANN36" s="11"/>
      <c r="ANO36" s="11"/>
      <c r="ANP36" s="11"/>
      <c r="ANQ36" s="11"/>
      <c r="ANR36" s="11"/>
      <c r="ANS36" s="11"/>
      <c r="ANT36" s="11"/>
      <c r="ANU36" s="11"/>
      <c r="ANV36" s="11"/>
      <c r="ANW36" s="11"/>
      <c r="ANX36" s="11"/>
      <c r="ANY36" s="11"/>
      <c r="ANZ36" s="11"/>
      <c r="AOA36" s="11"/>
      <c r="AOB36" s="11"/>
      <c r="AOC36" s="11"/>
      <c r="AOD36" s="11"/>
      <c r="AOE36" s="11"/>
      <c r="AOF36" s="11"/>
      <c r="AOG36" s="11"/>
      <c r="AOH36" s="11"/>
      <c r="AOI36" s="11"/>
      <c r="AOJ36" s="11"/>
      <c r="AOK36" s="11"/>
      <c r="AOL36" s="11"/>
      <c r="AOM36" s="11"/>
      <c r="AON36" s="11"/>
      <c r="AOO36" s="11"/>
      <c r="AOP36" s="11"/>
      <c r="AOQ36" s="11"/>
      <c r="AOR36" s="11"/>
      <c r="AOS36" s="11"/>
      <c r="AOT36" s="11"/>
      <c r="AOU36" s="11"/>
      <c r="AOV36" s="11"/>
      <c r="AOW36" s="11"/>
      <c r="AOX36" s="11"/>
      <c r="AOY36" s="11"/>
      <c r="AOZ36" s="11"/>
      <c r="APA36" s="11"/>
      <c r="APB36" s="11"/>
      <c r="APC36" s="11"/>
      <c r="APD36" s="11"/>
      <c r="APE36" s="11"/>
      <c r="APF36" s="11"/>
      <c r="APG36" s="11"/>
      <c r="APH36" s="11"/>
      <c r="API36" s="11"/>
      <c r="APJ36" s="11"/>
      <c r="APK36" s="11"/>
      <c r="APL36" s="11"/>
      <c r="APM36" s="11"/>
      <c r="APN36" s="11"/>
      <c r="APO36" s="11"/>
      <c r="APP36" s="11"/>
      <c r="APQ36" s="11"/>
      <c r="APR36" s="11"/>
      <c r="APS36" s="11"/>
      <c r="APT36" s="11"/>
      <c r="APU36" s="11"/>
      <c r="APV36" s="11"/>
      <c r="APW36" s="11"/>
      <c r="APX36" s="11"/>
      <c r="APY36" s="11"/>
      <c r="APZ36" s="11"/>
      <c r="AQA36" s="11"/>
      <c r="AQB36" s="11"/>
      <c r="AQC36" s="11"/>
      <c r="AQD36" s="11"/>
      <c r="AQE36" s="11"/>
      <c r="AQF36" s="11"/>
      <c r="AQG36" s="11"/>
      <c r="AQH36" s="11"/>
      <c r="AQI36" s="11"/>
      <c r="AQJ36" s="11"/>
      <c r="AQK36" s="11"/>
      <c r="AQL36" s="11"/>
      <c r="AQM36" s="11"/>
      <c r="AQN36" s="11"/>
      <c r="AQO36" s="11"/>
      <c r="AQP36" s="11"/>
      <c r="AQQ36" s="11"/>
      <c r="AQR36" s="11"/>
      <c r="AQS36" s="11"/>
      <c r="AQT36" s="11"/>
      <c r="AQU36" s="11"/>
      <c r="AQV36" s="11"/>
      <c r="AQW36" s="11"/>
      <c r="AQX36" s="11"/>
      <c r="AQY36" s="11"/>
      <c r="AQZ36" s="11"/>
      <c r="ARA36" s="11"/>
      <c r="ARB36" s="11"/>
      <c r="ARC36" s="11"/>
      <c r="ARD36" s="11"/>
      <c r="ARE36" s="11"/>
      <c r="ARF36" s="11"/>
      <c r="ARG36" s="11"/>
      <c r="ARH36" s="11"/>
      <c r="ARI36" s="11"/>
      <c r="ARJ36" s="11"/>
      <c r="ARK36" s="11"/>
      <c r="ARL36" s="11"/>
      <c r="ARM36" s="11"/>
      <c r="ARN36" s="11"/>
      <c r="ARO36" s="11"/>
      <c r="ARP36" s="11"/>
      <c r="ARQ36" s="11"/>
      <c r="ARR36" s="11"/>
      <c r="ARS36" s="11"/>
      <c r="ART36" s="11"/>
      <c r="ARU36" s="11"/>
      <c r="ARV36" s="11"/>
      <c r="ARW36" s="11"/>
      <c r="ARX36" s="11"/>
      <c r="ARY36" s="11"/>
      <c r="ARZ36" s="11"/>
      <c r="ASA36" s="11"/>
      <c r="ASB36" s="11"/>
      <c r="ASC36" s="11"/>
      <c r="ASD36" s="11"/>
      <c r="ASE36" s="11"/>
      <c r="ASF36" s="11"/>
      <c r="ASG36" s="11"/>
      <c r="ASH36" s="11"/>
      <c r="ASI36" s="11"/>
      <c r="ASJ36" s="11"/>
      <c r="ASK36" s="11"/>
      <c r="ASL36" s="11"/>
      <c r="ASM36" s="11"/>
      <c r="ASN36" s="11"/>
      <c r="ASO36" s="11"/>
      <c r="ASP36" s="11"/>
      <c r="ASQ36" s="11"/>
      <c r="ASR36" s="11"/>
      <c r="ASS36" s="11"/>
      <c r="AST36" s="11"/>
      <c r="ASU36" s="11"/>
      <c r="ASV36" s="11"/>
      <c r="ASW36" s="11"/>
      <c r="ASX36" s="11"/>
      <c r="ASY36" s="11"/>
      <c r="ASZ36" s="11"/>
      <c r="ATA36" s="11"/>
      <c r="ATB36" s="11"/>
      <c r="ATC36" s="11"/>
      <c r="ATD36" s="11"/>
      <c r="ATE36" s="11"/>
      <c r="ATF36" s="11"/>
      <c r="ATG36" s="11"/>
      <c r="ATH36" s="11"/>
      <c r="ATI36" s="11"/>
      <c r="ATJ36" s="11"/>
      <c r="ATK36" s="11"/>
      <c r="ATL36" s="11"/>
      <c r="ATM36" s="11"/>
      <c r="ATN36" s="11"/>
      <c r="ATO36" s="11"/>
      <c r="ATP36" s="11"/>
      <c r="ATQ36" s="11"/>
      <c r="ATR36" s="11"/>
      <c r="ATS36" s="11"/>
      <c r="ATT36" s="11"/>
      <c r="ATU36" s="11"/>
      <c r="ATV36" s="11"/>
      <c r="ATW36" s="11"/>
      <c r="ATX36" s="11"/>
      <c r="ATY36" s="11"/>
      <c r="ATZ36" s="11"/>
      <c r="AUA36" s="11"/>
      <c r="AUB36" s="11"/>
      <c r="AUC36" s="11"/>
      <c r="AUD36" s="11"/>
      <c r="AUE36" s="11"/>
      <c r="AUF36" s="11"/>
      <c r="AUG36" s="11"/>
      <c r="AUH36" s="11"/>
      <c r="AUI36" s="11"/>
      <c r="AUJ36" s="11"/>
      <c r="AUK36" s="11"/>
      <c r="AUL36" s="11"/>
      <c r="AUM36" s="11"/>
      <c r="AUN36" s="11"/>
      <c r="AUO36" s="11"/>
      <c r="AUP36" s="11"/>
      <c r="AUQ36" s="11"/>
      <c r="AUR36" s="11"/>
      <c r="AUS36" s="11"/>
      <c r="AUT36" s="11"/>
      <c r="AUU36" s="11"/>
      <c r="AUV36" s="11"/>
      <c r="AUW36" s="11"/>
      <c r="AUX36" s="11"/>
      <c r="AUY36" s="11"/>
      <c r="AUZ36" s="11"/>
      <c r="AVA36" s="11"/>
      <c r="AVB36" s="11"/>
      <c r="AVC36" s="11"/>
      <c r="AVD36" s="11"/>
      <c r="AVE36" s="11"/>
      <c r="AVF36" s="11"/>
      <c r="AVG36" s="11"/>
      <c r="AVH36" s="11"/>
      <c r="AVI36" s="11"/>
      <c r="AVJ36" s="11"/>
      <c r="AVK36" s="11"/>
      <c r="AVL36" s="11"/>
      <c r="AVM36" s="11"/>
      <c r="AVN36" s="11"/>
      <c r="AVO36" s="11"/>
      <c r="AVP36" s="11"/>
      <c r="AVQ36" s="11"/>
      <c r="AVR36" s="11"/>
      <c r="AVS36" s="11"/>
      <c r="AVT36" s="11"/>
      <c r="AVU36" s="11"/>
      <c r="AVV36" s="11"/>
      <c r="AVW36" s="11"/>
      <c r="AVX36" s="11"/>
      <c r="AVY36" s="11"/>
      <c r="AVZ36" s="11"/>
      <c r="AWA36" s="11"/>
      <c r="AWB36" s="11"/>
      <c r="AWC36" s="11"/>
      <c r="AWD36" s="11"/>
      <c r="AWE36" s="11"/>
      <c r="AWF36" s="11"/>
      <c r="AWG36" s="11"/>
      <c r="AWH36" s="11"/>
      <c r="AWI36" s="11"/>
      <c r="AWJ36" s="11"/>
      <c r="AWK36" s="11"/>
      <c r="AWL36" s="11"/>
      <c r="AWM36" s="11"/>
      <c r="AWN36" s="11"/>
      <c r="AWO36" s="11"/>
      <c r="AWP36" s="11"/>
      <c r="AWQ36" s="11"/>
      <c r="AWR36" s="11"/>
      <c r="AWS36" s="11"/>
      <c r="AWT36" s="11"/>
      <c r="AWU36" s="11"/>
      <c r="AWV36" s="11"/>
      <c r="AWW36" s="11"/>
      <c r="AWX36" s="11"/>
      <c r="AWY36" s="11"/>
      <c r="AWZ36" s="11"/>
      <c r="AXA36" s="11"/>
      <c r="AXB36" s="11"/>
      <c r="AXC36" s="11"/>
      <c r="AXD36" s="11"/>
      <c r="AXE36" s="11"/>
      <c r="AXF36" s="11"/>
      <c r="AXG36" s="11"/>
      <c r="AXH36" s="11"/>
      <c r="AXI36" s="11"/>
      <c r="AXJ36" s="11"/>
      <c r="AXK36" s="11"/>
      <c r="AXL36" s="11"/>
      <c r="AXM36" s="11"/>
      <c r="AXN36" s="11"/>
      <c r="AXO36" s="11"/>
      <c r="AXP36" s="11"/>
      <c r="AXQ36" s="11"/>
      <c r="AXR36" s="11"/>
      <c r="AXS36" s="11"/>
      <c r="AXT36" s="11"/>
      <c r="AXU36" s="11"/>
      <c r="AXV36" s="11"/>
      <c r="AXW36" s="11"/>
      <c r="AXX36" s="11"/>
      <c r="AXY36" s="11"/>
      <c r="AXZ36" s="11"/>
      <c r="AYA36" s="11"/>
      <c r="AYB36" s="11"/>
      <c r="AYC36" s="11"/>
      <c r="AYD36" s="11"/>
      <c r="AYE36" s="11"/>
      <c r="AYF36" s="11"/>
      <c r="AYG36" s="11"/>
      <c r="AYH36" s="11"/>
      <c r="AYI36" s="11"/>
      <c r="AYJ36" s="11"/>
      <c r="AYK36" s="11"/>
      <c r="AYL36" s="11"/>
      <c r="AYM36" s="11"/>
      <c r="AYN36" s="11"/>
      <c r="AYO36" s="11"/>
      <c r="AYP36" s="11"/>
      <c r="AYQ36" s="11"/>
      <c r="AYR36" s="11"/>
      <c r="AYS36" s="11"/>
      <c r="AYT36" s="11"/>
      <c r="AYU36" s="11"/>
      <c r="AYV36" s="11"/>
      <c r="AYW36" s="11"/>
      <c r="AYX36" s="11"/>
      <c r="AYY36" s="11"/>
      <c r="AYZ36" s="11"/>
      <c r="AZA36" s="11"/>
      <c r="AZB36" s="11"/>
      <c r="AZC36" s="11"/>
      <c r="AZD36" s="11"/>
      <c r="AZE36" s="11"/>
      <c r="AZF36" s="11"/>
      <c r="AZG36" s="11"/>
      <c r="AZH36" s="11"/>
      <c r="AZI36" s="11"/>
      <c r="AZJ36" s="11"/>
      <c r="AZK36" s="11"/>
      <c r="AZL36" s="11"/>
      <c r="AZM36" s="11"/>
      <c r="AZN36" s="11"/>
      <c r="AZO36" s="11"/>
      <c r="AZP36" s="11"/>
      <c r="AZQ36" s="11"/>
      <c r="AZR36" s="11"/>
      <c r="AZS36" s="11"/>
      <c r="AZT36" s="11"/>
      <c r="AZU36" s="11"/>
      <c r="AZV36" s="11"/>
      <c r="AZW36" s="11"/>
      <c r="AZX36" s="11"/>
      <c r="AZY36" s="11"/>
      <c r="AZZ36" s="11"/>
      <c r="BAA36" s="11"/>
      <c r="BAB36" s="11"/>
      <c r="BAC36" s="11"/>
      <c r="BAD36" s="11"/>
      <c r="BAE36" s="11"/>
      <c r="BAF36" s="11"/>
      <c r="BAG36" s="11"/>
      <c r="BAH36" s="11"/>
      <c r="BAI36" s="11"/>
      <c r="BAJ36" s="11"/>
      <c r="BAK36" s="11"/>
      <c r="BAL36" s="11"/>
      <c r="BAM36" s="11"/>
      <c r="BAN36" s="11"/>
      <c r="BAO36" s="11"/>
      <c r="BAP36" s="11"/>
      <c r="BAQ36" s="11"/>
      <c r="BAR36" s="11"/>
      <c r="BAS36" s="11"/>
      <c r="BAT36" s="11"/>
      <c r="BAU36" s="11"/>
      <c r="BAV36" s="11"/>
      <c r="BAW36" s="11"/>
      <c r="BAX36" s="11"/>
      <c r="BAY36" s="11"/>
      <c r="BAZ36" s="11"/>
      <c r="BBA36" s="11"/>
      <c r="BBB36" s="11"/>
      <c r="BBC36" s="11"/>
      <c r="BBD36" s="11"/>
      <c r="BBE36" s="11"/>
      <c r="BBF36" s="11"/>
      <c r="BBG36" s="11"/>
      <c r="BBH36" s="11"/>
      <c r="BBI36" s="11"/>
      <c r="BBJ36" s="11"/>
      <c r="BBK36" s="11"/>
      <c r="BBL36" s="11"/>
      <c r="BBM36" s="11"/>
      <c r="BBN36" s="11"/>
      <c r="BBO36" s="11"/>
      <c r="BBP36" s="11"/>
      <c r="BBQ36" s="11"/>
      <c r="BBR36" s="11"/>
      <c r="BBS36" s="11"/>
      <c r="BBT36" s="11"/>
      <c r="BBU36" s="11"/>
      <c r="BBV36" s="11"/>
      <c r="BBW36" s="11"/>
      <c r="BBX36" s="11"/>
      <c r="BBY36" s="11"/>
      <c r="BBZ36" s="11"/>
      <c r="BCA36" s="11"/>
      <c r="BCB36" s="11"/>
      <c r="BCC36" s="11"/>
      <c r="BCD36" s="11"/>
      <c r="BCE36" s="11"/>
      <c r="BCF36" s="11"/>
      <c r="BCG36" s="11"/>
      <c r="BCH36" s="11"/>
      <c r="BCI36" s="11"/>
      <c r="BCJ36" s="11"/>
      <c r="BCK36" s="11"/>
      <c r="BCL36" s="11"/>
      <c r="BCM36" s="11"/>
      <c r="BCN36" s="11"/>
      <c r="BCO36" s="11"/>
      <c r="BCP36" s="11"/>
      <c r="BCQ36" s="11"/>
      <c r="BCR36" s="11"/>
      <c r="BCS36" s="11"/>
      <c r="BCT36" s="11"/>
      <c r="BCU36" s="11"/>
      <c r="BCV36" s="11"/>
      <c r="BCW36" s="11"/>
      <c r="BCX36" s="11"/>
      <c r="BCY36" s="11"/>
      <c r="BCZ36" s="11"/>
      <c r="BDA36" s="11"/>
      <c r="BDB36" s="11"/>
      <c r="BDC36" s="11"/>
      <c r="BDD36" s="11"/>
      <c r="BDE36" s="11"/>
      <c r="BDF36" s="11"/>
      <c r="BDG36" s="11"/>
      <c r="BDH36" s="11"/>
      <c r="BDI36" s="11"/>
      <c r="BDJ36" s="11"/>
      <c r="BDK36" s="11"/>
      <c r="BDL36" s="11"/>
      <c r="BDM36" s="11"/>
      <c r="BDN36" s="11"/>
      <c r="BDO36" s="11"/>
      <c r="BDP36" s="11"/>
      <c r="BDQ36" s="11"/>
      <c r="BDR36" s="11"/>
      <c r="BDS36" s="11"/>
      <c r="BDT36" s="11"/>
      <c r="BDU36" s="11"/>
      <c r="BDV36" s="11"/>
      <c r="BDW36" s="11"/>
      <c r="BDX36" s="11"/>
      <c r="BDY36" s="11"/>
      <c r="BDZ36" s="11"/>
      <c r="BEA36" s="11"/>
      <c r="BEB36" s="11"/>
      <c r="BEC36" s="11"/>
      <c r="BED36" s="11"/>
      <c r="BEE36" s="11"/>
      <c r="BEF36" s="11"/>
      <c r="BEG36" s="11"/>
      <c r="BEH36" s="11"/>
      <c r="BEI36" s="11"/>
      <c r="BEJ36" s="11"/>
      <c r="BEK36" s="11"/>
      <c r="BEL36" s="11"/>
      <c r="BEM36" s="11"/>
      <c r="BEN36" s="11"/>
      <c r="BEO36" s="11"/>
      <c r="BEP36" s="11"/>
      <c r="BEQ36" s="11"/>
      <c r="BER36" s="11"/>
      <c r="BES36" s="11"/>
      <c r="BET36" s="11"/>
      <c r="BEU36" s="11"/>
      <c r="BEV36" s="11"/>
      <c r="BEW36" s="11"/>
      <c r="BEX36" s="11"/>
      <c r="BEY36" s="11"/>
      <c r="BEZ36" s="11"/>
      <c r="BFA36" s="11"/>
      <c r="BFB36" s="11"/>
      <c r="BFC36" s="11"/>
      <c r="BFD36" s="11"/>
      <c r="BFE36" s="11"/>
      <c r="BFF36" s="11"/>
      <c r="BFG36" s="11"/>
      <c r="BFH36" s="11"/>
      <c r="BFI36" s="11"/>
      <c r="BFJ36" s="11"/>
      <c r="BFK36" s="11"/>
      <c r="BFL36" s="11"/>
    </row>
    <row r="37" spans="1:1520" s="24" customFormat="1" ht="30.75" customHeight="1">
      <c r="A37" s="75"/>
      <c r="B37" s="58"/>
      <c r="C37" s="197"/>
      <c r="D37" s="198"/>
      <c r="E37" s="115" t="s">
        <v>12</v>
      </c>
      <c r="F37" s="115">
        <v>42369</v>
      </c>
      <c r="G37" s="116" t="s">
        <v>10</v>
      </c>
      <c r="H37" s="149"/>
      <c r="I37" s="149"/>
      <c r="J37" s="149"/>
      <c r="K37" s="147"/>
      <c r="L37" s="149"/>
      <c r="M37" s="147"/>
      <c r="N37" s="149"/>
      <c r="O37" s="149"/>
      <c r="P37" s="149"/>
      <c r="Q37" s="149"/>
      <c r="R37" s="149"/>
      <c r="S37" s="149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</row>
    <row r="38" spans="1:1520" s="24" customFormat="1" ht="37.5" customHeight="1">
      <c r="A38" s="75"/>
      <c r="B38" s="58">
        <v>5055533</v>
      </c>
      <c r="C38" s="197"/>
      <c r="D38" s="198"/>
      <c r="E38" s="115">
        <v>42370</v>
      </c>
      <c r="F38" s="115">
        <v>42735</v>
      </c>
      <c r="G38" s="116" t="s">
        <v>11</v>
      </c>
      <c r="H38" s="149"/>
      <c r="I38" s="149"/>
      <c r="J38" s="149"/>
      <c r="K38" s="147"/>
      <c r="L38" s="149"/>
      <c r="M38" s="147"/>
      <c r="N38" s="149"/>
      <c r="O38" s="149"/>
      <c r="P38" s="149"/>
      <c r="Q38" s="149"/>
      <c r="R38" s="149"/>
      <c r="S38" s="149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</row>
    <row r="39" spans="1:1520" s="24" customFormat="1" ht="32.25" customHeight="1">
      <c r="A39" s="75" t="s">
        <v>32</v>
      </c>
      <c r="B39" s="58"/>
      <c r="C39" s="197" t="s">
        <v>111</v>
      </c>
      <c r="D39" s="198" t="s">
        <v>13</v>
      </c>
      <c r="E39" s="107">
        <v>41640</v>
      </c>
      <c r="F39" s="107">
        <v>42004</v>
      </c>
      <c r="G39" s="114" t="s">
        <v>9</v>
      </c>
      <c r="H39" s="147"/>
      <c r="I39" s="147"/>
      <c r="J39" s="147">
        <v>640000</v>
      </c>
      <c r="K39" s="147"/>
      <c r="L39" s="147"/>
      <c r="M39" s="147"/>
      <c r="N39" s="147">
        <v>639999.76</v>
      </c>
      <c r="O39" s="147"/>
      <c r="P39" s="147"/>
      <c r="Q39" s="147"/>
      <c r="R39" s="147">
        <f>N39</f>
        <v>639999.76</v>
      </c>
      <c r="S39" s="147"/>
      <c r="T39" s="10"/>
      <c r="U39" s="93">
        <f>J39-N39</f>
        <v>0.23999999999068677</v>
      </c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</row>
    <row r="40" spans="1:1520" s="24" customFormat="1" ht="27" customHeight="1">
      <c r="A40" s="75"/>
      <c r="B40" s="58"/>
      <c r="C40" s="197"/>
      <c r="D40" s="198"/>
      <c r="E40" s="115" t="s">
        <v>12</v>
      </c>
      <c r="F40" s="115">
        <v>42369</v>
      </c>
      <c r="G40" s="116" t="s">
        <v>10</v>
      </c>
      <c r="H40" s="149"/>
      <c r="I40" s="149"/>
      <c r="J40" s="149"/>
      <c r="K40" s="147"/>
      <c r="L40" s="149"/>
      <c r="M40" s="147"/>
      <c r="N40" s="149"/>
      <c r="O40" s="149"/>
      <c r="P40" s="149"/>
      <c r="Q40" s="149"/>
      <c r="R40" s="149"/>
      <c r="S40" s="149"/>
    </row>
    <row r="41" spans="1:1520" s="24" customFormat="1" ht="36.75" customHeight="1">
      <c r="A41" s="75"/>
      <c r="B41" s="58">
        <v>5210212</v>
      </c>
      <c r="C41" s="197"/>
      <c r="D41" s="198"/>
      <c r="E41" s="115">
        <v>42370</v>
      </c>
      <c r="F41" s="115">
        <v>42735</v>
      </c>
      <c r="G41" s="116" t="s">
        <v>11</v>
      </c>
      <c r="H41" s="149"/>
      <c r="I41" s="149"/>
      <c r="J41" s="149"/>
      <c r="K41" s="147"/>
      <c r="L41" s="149"/>
      <c r="M41" s="147"/>
      <c r="N41" s="149"/>
      <c r="O41" s="149"/>
      <c r="P41" s="149"/>
      <c r="Q41" s="149"/>
      <c r="R41" s="149"/>
      <c r="S41" s="149"/>
    </row>
    <row r="42" spans="1:1520" s="24" customFormat="1" ht="49.5" customHeight="1">
      <c r="A42" s="75" t="s">
        <v>77</v>
      </c>
      <c r="B42" s="58"/>
      <c r="C42" s="197" t="s">
        <v>112</v>
      </c>
      <c r="D42" s="198" t="s">
        <v>13</v>
      </c>
      <c r="E42" s="107">
        <v>41640</v>
      </c>
      <c r="F42" s="107">
        <v>42004</v>
      </c>
      <c r="G42" s="114" t="s">
        <v>9</v>
      </c>
      <c r="H42" s="147"/>
      <c r="I42" s="147"/>
      <c r="J42" s="147">
        <v>1850000</v>
      </c>
      <c r="K42" s="147"/>
      <c r="L42" s="147"/>
      <c r="M42" s="147"/>
      <c r="N42" s="147">
        <v>1849999.91</v>
      </c>
      <c r="O42" s="147"/>
      <c r="P42" s="147"/>
      <c r="Q42" s="147"/>
      <c r="R42" s="147">
        <f>N42</f>
        <v>1849999.91</v>
      </c>
      <c r="S42" s="147"/>
      <c r="T42" s="10"/>
      <c r="U42" s="93">
        <f>J42-N42</f>
        <v>9.0000000083819032E-2</v>
      </c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</row>
    <row r="43" spans="1:1520" s="24" customFormat="1" ht="50.25" customHeight="1">
      <c r="A43" s="75"/>
      <c r="B43" s="58"/>
      <c r="C43" s="197"/>
      <c r="D43" s="198"/>
      <c r="E43" s="117" t="s">
        <v>12</v>
      </c>
      <c r="F43" s="117">
        <v>42369</v>
      </c>
      <c r="G43" s="118" t="s">
        <v>10</v>
      </c>
      <c r="H43" s="148"/>
      <c r="I43" s="148"/>
      <c r="J43" s="148">
        <v>1753880</v>
      </c>
      <c r="K43" s="147"/>
      <c r="L43" s="149"/>
      <c r="M43" s="147"/>
      <c r="N43" s="148">
        <v>1753879.99</v>
      </c>
      <c r="O43" s="149"/>
      <c r="P43" s="149"/>
      <c r="Q43" s="149"/>
      <c r="R43" s="148">
        <f>N43</f>
        <v>1753879.99</v>
      </c>
      <c r="S43" s="149"/>
      <c r="T43" s="10"/>
      <c r="U43" s="183">
        <f>J43-R43</f>
        <v>1.0000000009313226E-2</v>
      </c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</row>
    <row r="44" spans="1:1520" s="24" customFormat="1" ht="37.5" customHeight="1">
      <c r="A44" s="75"/>
      <c r="B44" s="58"/>
      <c r="C44" s="197"/>
      <c r="D44" s="198"/>
      <c r="E44" s="115">
        <v>42370</v>
      </c>
      <c r="F44" s="115">
        <v>42735</v>
      </c>
      <c r="G44" s="116" t="s">
        <v>11</v>
      </c>
      <c r="H44" s="149"/>
      <c r="I44" s="149"/>
      <c r="J44" s="149"/>
      <c r="K44" s="147"/>
      <c r="L44" s="149"/>
      <c r="M44" s="147"/>
      <c r="N44" s="149"/>
      <c r="O44" s="149"/>
      <c r="P44" s="149"/>
      <c r="Q44" s="149"/>
      <c r="R44" s="149"/>
      <c r="S44" s="14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</row>
    <row r="45" spans="1:1520" s="24" customFormat="1" ht="32.25" customHeight="1">
      <c r="A45" s="75"/>
      <c r="B45" s="58"/>
      <c r="C45" s="197" t="s">
        <v>113</v>
      </c>
      <c r="D45" s="198" t="s">
        <v>13</v>
      </c>
      <c r="E45" s="107">
        <v>41640</v>
      </c>
      <c r="F45" s="107">
        <v>42004</v>
      </c>
      <c r="G45" s="114" t="s">
        <v>9</v>
      </c>
      <c r="H45" s="147"/>
      <c r="I45" s="147"/>
      <c r="J45" s="148">
        <v>6210356.96</v>
      </c>
      <c r="K45" s="147"/>
      <c r="L45" s="147"/>
      <c r="M45" s="147"/>
      <c r="N45" s="147">
        <v>6210356.96</v>
      </c>
      <c r="O45" s="147"/>
      <c r="P45" s="147"/>
      <c r="Q45" s="147"/>
      <c r="R45" s="147">
        <v>6210356.96</v>
      </c>
      <c r="S45" s="147"/>
      <c r="T45" s="7"/>
      <c r="U45" s="95">
        <f>J45-N45</f>
        <v>0</v>
      </c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11"/>
      <c r="CQ45" s="11"/>
      <c r="CR45" s="11"/>
      <c r="CS45" s="11"/>
      <c r="CT45" s="11"/>
      <c r="CU45" s="11"/>
      <c r="CV45" s="11"/>
      <c r="CW45" s="11"/>
      <c r="CX45" s="11"/>
      <c r="CY45" s="11"/>
      <c r="CZ45" s="11"/>
      <c r="DA45" s="11"/>
      <c r="DB45" s="11"/>
      <c r="DC45" s="11"/>
      <c r="DD45" s="11"/>
      <c r="DE45" s="11"/>
      <c r="DF45" s="11"/>
      <c r="DG45" s="11"/>
      <c r="DH45" s="11"/>
      <c r="DI45" s="11"/>
      <c r="DJ45" s="11"/>
      <c r="DK45" s="11"/>
      <c r="DL45" s="11"/>
      <c r="DM45" s="11"/>
      <c r="DN45" s="11"/>
      <c r="DO45" s="11"/>
      <c r="DP45" s="11"/>
      <c r="DQ45" s="11"/>
      <c r="DR45" s="11"/>
      <c r="DS45" s="11"/>
      <c r="DT45" s="11"/>
      <c r="DU45" s="11"/>
      <c r="DV45" s="11"/>
      <c r="DW45" s="11"/>
      <c r="DX45" s="11"/>
      <c r="DY45" s="11"/>
      <c r="DZ45" s="11"/>
      <c r="EA45" s="11"/>
      <c r="EB45" s="11"/>
      <c r="EC45" s="11"/>
      <c r="ED45" s="11"/>
      <c r="EE45" s="11"/>
      <c r="EF45" s="11"/>
      <c r="EG45" s="11"/>
      <c r="EH45" s="11"/>
      <c r="EI45" s="11"/>
      <c r="EJ45" s="11"/>
      <c r="EK45" s="11"/>
      <c r="EL45" s="11"/>
      <c r="EM45" s="11"/>
      <c r="EN45" s="11"/>
      <c r="EO45" s="11"/>
      <c r="EP45" s="11"/>
      <c r="EQ45" s="11"/>
      <c r="ER45" s="11"/>
      <c r="ES45" s="11"/>
      <c r="ET45" s="11"/>
      <c r="EU45" s="11"/>
      <c r="EV45" s="11"/>
      <c r="EW45" s="11"/>
      <c r="EX45" s="11"/>
      <c r="EY45" s="11"/>
      <c r="EZ45" s="11"/>
      <c r="FA45" s="11"/>
      <c r="FB45" s="11"/>
      <c r="FC45" s="11"/>
      <c r="FD45" s="11"/>
      <c r="FE45" s="11"/>
      <c r="FF45" s="11"/>
      <c r="FG45" s="11"/>
      <c r="FH45" s="11"/>
      <c r="FI45" s="11"/>
      <c r="FJ45" s="11"/>
      <c r="FK45" s="11"/>
      <c r="FL45" s="11"/>
      <c r="FM45" s="11"/>
      <c r="FN45" s="11"/>
      <c r="FO45" s="11"/>
      <c r="FP45" s="11"/>
      <c r="FQ45" s="11"/>
      <c r="FR45" s="11"/>
      <c r="FS45" s="11"/>
      <c r="FT45" s="11"/>
      <c r="FU45" s="11"/>
      <c r="FV45" s="11"/>
      <c r="FW45" s="11"/>
      <c r="FX45" s="11"/>
      <c r="FY45" s="11"/>
      <c r="FZ45" s="11"/>
      <c r="GA45" s="11"/>
      <c r="GB45" s="11"/>
      <c r="GC45" s="11"/>
      <c r="GD45" s="11"/>
      <c r="GE45" s="11"/>
      <c r="GF45" s="11"/>
      <c r="GG45" s="11"/>
      <c r="GH45" s="11"/>
      <c r="GI45" s="11"/>
      <c r="GJ45" s="11"/>
      <c r="GK45" s="11"/>
      <c r="GL45" s="11"/>
      <c r="GM45" s="11"/>
      <c r="GN45" s="11"/>
      <c r="GO45" s="11"/>
      <c r="GP45" s="11"/>
      <c r="GQ45" s="11"/>
      <c r="GR45" s="11"/>
      <c r="GS45" s="11"/>
      <c r="GT45" s="11"/>
      <c r="GU45" s="11"/>
      <c r="GV45" s="11"/>
      <c r="GW45" s="11"/>
      <c r="GX45" s="11"/>
      <c r="GY45" s="11"/>
    </row>
    <row r="46" spans="1:1520" s="24" customFormat="1" ht="30" customHeight="1">
      <c r="A46" s="75"/>
      <c r="B46" s="58"/>
      <c r="C46" s="197"/>
      <c r="D46" s="198"/>
      <c r="E46" s="117" t="s">
        <v>12</v>
      </c>
      <c r="F46" s="117">
        <v>42369</v>
      </c>
      <c r="G46" s="118" t="s">
        <v>10</v>
      </c>
      <c r="H46" s="148"/>
      <c r="I46" s="148"/>
      <c r="J46" s="148">
        <v>0</v>
      </c>
      <c r="K46" s="147"/>
      <c r="L46" s="149"/>
      <c r="M46" s="149"/>
      <c r="N46" s="149"/>
      <c r="O46" s="149"/>
      <c r="P46" s="149"/>
      <c r="Q46" s="149"/>
      <c r="R46" s="149"/>
      <c r="S46" s="149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  <c r="CI46" s="11"/>
      <c r="CJ46" s="11"/>
      <c r="CK46" s="11"/>
      <c r="CL46" s="11"/>
      <c r="CM46" s="11"/>
      <c r="CN46" s="11"/>
      <c r="CO46" s="11"/>
      <c r="CP46" s="11"/>
      <c r="CQ46" s="11"/>
      <c r="CR46" s="11"/>
      <c r="CS46" s="11"/>
      <c r="CT46" s="11"/>
      <c r="CU46" s="11"/>
      <c r="CV46" s="11"/>
      <c r="CW46" s="11"/>
      <c r="CX46" s="11"/>
      <c r="CY46" s="11"/>
      <c r="CZ46" s="11"/>
      <c r="DA46" s="11"/>
      <c r="DB46" s="11"/>
      <c r="DC46" s="11"/>
      <c r="DD46" s="11"/>
      <c r="DE46" s="11"/>
      <c r="DF46" s="11"/>
      <c r="DG46" s="11"/>
      <c r="DH46" s="11"/>
      <c r="DI46" s="11"/>
      <c r="DJ46" s="11"/>
      <c r="DK46" s="11"/>
      <c r="DL46" s="11"/>
      <c r="DM46" s="11"/>
      <c r="DN46" s="11"/>
      <c r="DO46" s="11"/>
      <c r="DP46" s="11"/>
      <c r="DQ46" s="11"/>
      <c r="DR46" s="11"/>
      <c r="DS46" s="11"/>
      <c r="DT46" s="11"/>
      <c r="DU46" s="11"/>
      <c r="DV46" s="11"/>
      <c r="DW46" s="11"/>
      <c r="DX46" s="11"/>
      <c r="DY46" s="11"/>
      <c r="DZ46" s="11"/>
      <c r="EA46" s="11"/>
      <c r="EB46" s="11"/>
      <c r="EC46" s="11"/>
      <c r="ED46" s="11"/>
      <c r="EE46" s="11"/>
      <c r="EF46" s="11"/>
      <c r="EG46" s="11"/>
      <c r="EH46" s="11"/>
      <c r="EI46" s="11"/>
      <c r="EJ46" s="11"/>
      <c r="EK46" s="11"/>
      <c r="EL46" s="11"/>
      <c r="EM46" s="11"/>
      <c r="EN46" s="11"/>
      <c r="EO46" s="11"/>
      <c r="EP46" s="11"/>
      <c r="EQ46" s="11"/>
      <c r="ER46" s="11"/>
      <c r="ES46" s="11"/>
      <c r="ET46" s="11"/>
      <c r="EU46" s="11"/>
      <c r="EV46" s="11"/>
      <c r="EW46" s="11"/>
      <c r="EX46" s="11"/>
      <c r="EY46" s="11"/>
      <c r="EZ46" s="11"/>
      <c r="FA46" s="11"/>
      <c r="FB46" s="11"/>
      <c r="FC46" s="11"/>
      <c r="FD46" s="11"/>
      <c r="FE46" s="11"/>
      <c r="FF46" s="11"/>
      <c r="FG46" s="11"/>
      <c r="FH46" s="11"/>
      <c r="FI46" s="11"/>
      <c r="FJ46" s="11"/>
      <c r="FK46" s="11"/>
      <c r="FL46" s="11"/>
      <c r="FM46" s="11"/>
      <c r="FN46" s="11"/>
      <c r="FO46" s="11"/>
      <c r="FP46" s="11"/>
      <c r="FQ46" s="11"/>
      <c r="FR46" s="11"/>
      <c r="FS46" s="11"/>
      <c r="FT46" s="11"/>
      <c r="FU46" s="11"/>
      <c r="FV46" s="11"/>
      <c r="FW46" s="11"/>
      <c r="FX46" s="11"/>
      <c r="FY46" s="11"/>
      <c r="FZ46" s="11"/>
      <c r="GA46" s="11"/>
      <c r="GB46" s="11"/>
      <c r="GC46" s="11"/>
      <c r="GD46" s="11"/>
      <c r="GE46" s="11"/>
      <c r="GF46" s="11"/>
      <c r="GG46" s="11"/>
      <c r="GH46" s="11"/>
      <c r="GI46" s="11"/>
      <c r="GJ46" s="11"/>
      <c r="GK46" s="11"/>
      <c r="GL46" s="11"/>
      <c r="GM46" s="11"/>
      <c r="GN46" s="11"/>
      <c r="GO46" s="11"/>
      <c r="GP46" s="11"/>
      <c r="GQ46" s="11"/>
      <c r="GR46" s="11"/>
      <c r="GS46" s="11"/>
      <c r="GT46" s="11"/>
      <c r="GU46" s="11"/>
      <c r="GV46" s="11"/>
      <c r="GW46" s="11"/>
      <c r="GX46" s="11"/>
      <c r="GY46" s="11"/>
    </row>
    <row r="47" spans="1:1520" s="24" customFormat="1" ht="38.25" customHeight="1">
      <c r="A47" s="75"/>
      <c r="B47" s="58">
        <v>5054800</v>
      </c>
      <c r="C47" s="197"/>
      <c r="D47" s="198"/>
      <c r="E47" s="115">
        <v>42370</v>
      </c>
      <c r="F47" s="115">
        <v>42735</v>
      </c>
      <c r="G47" s="116" t="s">
        <v>11</v>
      </c>
      <c r="H47" s="149"/>
      <c r="I47" s="149"/>
      <c r="J47" s="149"/>
      <c r="K47" s="147"/>
      <c r="L47" s="149"/>
      <c r="M47" s="149"/>
      <c r="N47" s="149"/>
      <c r="O47" s="149"/>
      <c r="P47" s="149"/>
      <c r="Q47" s="149"/>
      <c r="R47" s="149"/>
      <c r="S47" s="149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</row>
    <row r="48" spans="1:1520" s="24" customFormat="1" ht="48" customHeight="1">
      <c r="A48" s="75"/>
      <c r="B48" s="58"/>
      <c r="C48" s="197" t="s">
        <v>114</v>
      </c>
      <c r="D48" s="198" t="s">
        <v>13</v>
      </c>
      <c r="E48" s="117" t="s">
        <v>12</v>
      </c>
      <c r="F48" s="117">
        <v>42369</v>
      </c>
      <c r="G48" s="118" t="s">
        <v>10</v>
      </c>
      <c r="H48" s="149"/>
      <c r="I48" s="149">
        <v>80</v>
      </c>
      <c r="J48" s="148">
        <v>35500000</v>
      </c>
      <c r="K48" s="147"/>
      <c r="L48" s="149"/>
      <c r="M48" s="149"/>
      <c r="N48" s="148">
        <v>31676192.120000001</v>
      </c>
      <c r="O48" s="149"/>
      <c r="P48" s="149"/>
      <c r="Q48" s="149"/>
      <c r="R48" s="148">
        <v>31676192.120000001</v>
      </c>
      <c r="S48" s="149"/>
      <c r="T48" s="7"/>
      <c r="U48" s="193">
        <f>J48-R48</f>
        <v>3823807.879999999</v>
      </c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1"/>
      <c r="BT48" s="11"/>
      <c r="BU48" s="11"/>
      <c r="BV48" s="11"/>
      <c r="BW48" s="11"/>
      <c r="BX48" s="11"/>
      <c r="BY48" s="11"/>
      <c r="BZ48" s="11"/>
      <c r="CA48" s="11"/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11"/>
      <c r="CQ48" s="11"/>
      <c r="CR48" s="11"/>
      <c r="CS48" s="11"/>
      <c r="CT48" s="11"/>
      <c r="CU48" s="11"/>
      <c r="CV48" s="11"/>
      <c r="CW48" s="11"/>
      <c r="CX48" s="11"/>
      <c r="CY48" s="11"/>
      <c r="CZ48" s="11"/>
      <c r="DA48" s="11"/>
      <c r="DB48" s="11"/>
      <c r="DC48" s="11"/>
      <c r="DD48" s="11"/>
      <c r="DE48" s="11"/>
      <c r="DF48" s="11"/>
      <c r="DG48" s="11"/>
      <c r="DH48" s="11"/>
      <c r="DI48" s="11"/>
      <c r="DJ48" s="11"/>
      <c r="DK48" s="11"/>
      <c r="DL48" s="11"/>
      <c r="DM48" s="11"/>
      <c r="DN48" s="11"/>
      <c r="DO48" s="11"/>
      <c r="DP48" s="11"/>
      <c r="DQ48" s="11"/>
      <c r="DR48" s="11"/>
      <c r="DS48" s="11"/>
      <c r="DT48" s="11"/>
      <c r="DU48" s="11"/>
      <c r="DV48" s="11"/>
      <c r="DW48" s="11"/>
      <c r="DX48" s="11"/>
      <c r="DY48" s="11"/>
      <c r="DZ48" s="11"/>
      <c r="EA48" s="11"/>
      <c r="EB48" s="11"/>
      <c r="EC48" s="11"/>
      <c r="ED48" s="11"/>
      <c r="EE48" s="11"/>
      <c r="EF48" s="11"/>
      <c r="EG48" s="11"/>
      <c r="EH48" s="11"/>
      <c r="EI48" s="11"/>
      <c r="EJ48" s="11"/>
      <c r="EK48" s="11"/>
      <c r="EL48" s="11"/>
      <c r="EM48" s="11"/>
      <c r="EN48" s="11"/>
      <c r="EO48" s="11"/>
      <c r="EP48" s="11"/>
      <c r="EQ48" s="11"/>
      <c r="ER48" s="11"/>
      <c r="ES48" s="11"/>
      <c r="ET48" s="11"/>
      <c r="EU48" s="11"/>
      <c r="EV48" s="11"/>
      <c r="EW48" s="11"/>
      <c r="EX48" s="11"/>
      <c r="EY48" s="11"/>
      <c r="EZ48" s="11"/>
      <c r="FA48" s="11"/>
      <c r="FB48" s="11"/>
      <c r="FC48" s="11"/>
      <c r="FD48" s="11"/>
      <c r="FE48" s="11"/>
      <c r="FF48" s="11"/>
      <c r="FG48" s="11"/>
      <c r="FH48" s="11"/>
      <c r="FI48" s="11"/>
      <c r="FJ48" s="11"/>
      <c r="FK48" s="11"/>
      <c r="FL48" s="11"/>
      <c r="FM48" s="11"/>
      <c r="FN48" s="11"/>
      <c r="FO48" s="11"/>
      <c r="FP48" s="11"/>
      <c r="FQ48" s="11"/>
      <c r="FR48" s="11"/>
      <c r="FS48" s="11"/>
      <c r="FT48" s="11"/>
      <c r="FU48" s="11"/>
      <c r="FV48" s="11"/>
      <c r="FW48" s="11"/>
      <c r="FX48" s="11"/>
      <c r="FY48" s="11"/>
      <c r="FZ48" s="11"/>
      <c r="GA48" s="11"/>
      <c r="GB48" s="11"/>
      <c r="GC48" s="11"/>
      <c r="GD48" s="11"/>
      <c r="GE48" s="11"/>
      <c r="GF48" s="11"/>
      <c r="GG48" s="11"/>
      <c r="GH48" s="11"/>
      <c r="GI48" s="11"/>
      <c r="GJ48" s="11"/>
      <c r="GK48" s="11"/>
      <c r="GL48" s="11"/>
      <c r="GM48" s="11"/>
      <c r="GN48" s="11"/>
      <c r="GO48" s="11"/>
      <c r="GP48" s="11"/>
      <c r="GQ48" s="11"/>
      <c r="GR48" s="11"/>
      <c r="GS48" s="11"/>
      <c r="GT48" s="11"/>
      <c r="GU48" s="11"/>
      <c r="GV48" s="11"/>
      <c r="GW48" s="11"/>
      <c r="GX48" s="11"/>
      <c r="GY48" s="11"/>
    </row>
    <row r="49" spans="1:1589" s="24" customFormat="1" ht="48.75" customHeight="1">
      <c r="A49" s="75"/>
      <c r="B49" s="58"/>
      <c r="C49" s="197"/>
      <c r="D49" s="198"/>
      <c r="E49" s="117"/>
      <c r="F49" s="117"/>
      <c r="G49" s="118"/>
      <c r="H49" s="149"/>
      <c r="I49" s="149"/>
      <c r="J49" s="149"/>
      <c r="K49" s="147" t="s">
        <v>85</v>
      </c>
      <c r="L49" s="149"/>
      <c r="M49" s="149"/>
      <c r="N49" s="149"/>
      <c r="O49" s="149"/>
      <c r="P49" s="149"/>
      <c r="Q49" s="149"/>
      <c r="R49" s="149"/>
      <c r="S49" s="149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1"/>
      <c r="BN49" s="11"/>
      <c r="BO49" s="11"/>
      <c r="BP49" s="11"/>
      <c r="BQ49" s="11"/>
      <c r="BR49" s="11"/>
      <c r="BS49" s="11"/>
      <c r="BT49" s="11"/>
      <c r="BU49" s="11"/>
      <c r="BV49" s="11"/>
      <c r="BW49" s="11"/>
      <c r="BX49" s="11"/>
      <c r="BY49" s="11"/>
      <c r="BZ49" s="11"/>
      <c r="CA49" s="11"/>
      <c r="CB49" s="11"/>
      <c r="CC49" s="11"/>
      <c r="CD49" s="11"/>
      <c r="CE49" s="11"/>
      <c r="CF49" s="11"/>
      <c r="CG49" s="11"/>
      <c r="CH49" s="11"/>
      <c r="CI49" s="11"/>
      <c r="CJ49" s="11"/>
      <c r="CK49" s="11"/>
      <c r="CL49" s="11"/>
      <c r="CM49" s="11"/>
      <c r="CN49" s="11"/>
      <c r="CO49" s="11"/>
      <c r="CP49" s="11"/>
      <c r="CQ49" s="11"/>
      <c r="CR49" s="11"/>
      <c r="CS49" s="11"/>
      <c r="CT49" s="11"/>
      <c r="CU49" s="11"/>
      <c r="CV49" s="11"/>
      <c r="CW49" s="11"/>
      <c r="CX49" s="11"/>
      <c r="CY49" s="11"/>
      <c r="CZ49" s="11"/>
      <c r="DA49" s="11"/>
      <c r="DB49" s="11"/>
      <c r="DC49" s="11"/>
      <c r="DD49" s="11"/>
      <c r="DE49" s="11"/>
      <c r="DF49" s="11"/>
      <c r="DG49" s="11"/>
      <c r="DH49" s="11"/>
      <c r="DI49" s="11"/>
      <c r="DJ49" s="11"/>
      <c r="DK49" s="11"/>
      <c r="DL49" s="11"/>
      <c r="DM49" s="11"/>
      <c r="DN49" s="11"/>
      <c r="DO49" s="11"/>
      <c r="DP49" s="11"/>
      <c r="DQ49" s="11"/>
      <c r="DR49" s="11"/>
      <c r="DS49" s="11"/>
      <c r="DT49" s="11"/>
      <c r="DU49" s="11"/>
      <c r="DV49" s="11"/>
      <c r="DW49" s="11"/>
      <c r="DX49" s="11"/>
      <c r="DY49" s="11"/>
      <c r="DZ49" s="11"/>
      <c r="EA49" s="11"/>
      <c r="EB49" s="11"/>
      <c r="EC49" s="11"/>
      <c r="ED49" s="11"/>
      <c r="EE49" s="11"/>
      <c r="EF49" s="11"/>
      <c r="EG49" s="11"/>
      <c r="EH49" s="11"/>
      <c r="EI49" s="11"/>
      <c r="EJ49" s="11"/>
      <c r="EK49" s="11"/>
      <c r="EL49" s="11"/>
      <c r="EM49" s="11"/>
      <c r="EN49" s="11"/>
      <c r="EO49" s="11"/>
      <c r="EP49" s="11"/>
      <c r="EQ49" s="11"/>
      <c r="ER49" s="11"/>
      <c r="ES49" s="11"/>
      <c r="ET49" s="11"/>
      <c r="EU49" s="11"/>
      <c r="EV49" s="11"/>
      <c r="EW49" s="11"/>
      <c r="EX49" s="11"/>
      <c r="EY49" s="11"/>
      <c r="EZ49" s="11"/>
      <c r="FA49" s="11"/>
      <c r="FB49" s="11"/>
      <c r="FC49" s="11"/>
      <c r="FD49" s="11"/>
      <c r="FE49" s="11"/>
      <c r="FF49" s="11"/>
      <c r="FG49" s="11"/>
      <c r="FH49" s="11"/>
      <c r="FI49" s="11"/>
      <c r="FJ49" s="11"/>
      <c r="FK49" s="11"/>
      <c r="FL49" s="11"/>
      <c r="FM49" s="11"/>
      <c r="FN49" s="11"/>
      <c r="FO49" s="11"/>
      <c r="FP49" s="11"/>
      <c r="FQ49" s="11"/>
      <c r="FR49" s="11"/>
      <c r="FS49" s="11"/>
      <c r="FT49" s="11"/>
      <c r="FU49" s="11"/>
      <c r="FV49" s="11"/>
      <c r="FW49" s="11"/>
      <c r="FX49" s="11"/>
      <c r="FY49" s="11"/>
      <c r="FZ49" s="11"/>
      <c r="GA49" s="11"/>
      <c r="GB49" s="11"/>
      <c r="GC49" s="11"/>
      <c r="GD49" s="11"/>
      <c r="GE49" s="11"/>
      <c r="GF49" s="11"/>
      <c r="GG49" s="11"/>
      <c r="GH49" s="11"/>
      <c r="GI49" s="11"/>
      <c r="GJ49" s="11"/>
      <c r="GK49" s="11"/>
      <c r="GL49" s="11"/>
      <c r="GM49" s="11"/>
      <c r="GN49" s="11"/>
      <c r="GO49" s="11"/>
      <c r="GP49" s="11"/>
      <c r="GQ49" s="11"/>
      <c r="GR49" s="11"/>
      <c r="GS49" s="11"/>
      <c r="GT49" s="11"/>
      <c r="GU49" s="11"/>
      <c r="GV49" s="11"/>
      <c r="GW49" s="11"/>
      <c r="GX49" s="11"/>
      <c r="GY49" s="11"/>
    </row>
    <row r="50" spans="1:1589" s="24" customFormat="1" ht="51" customHeight="1">
      <c r="A50" s="75"/>
      <c r="B50" s="58"/>
      <c r="C50" s="197"/>
      <c r="D50" s="198"/>
      <c r="E50" s="115"/>
      <c r="F50" s="115"/>
      <c r="G50" s="116"/>
      <c r="H50" s="149"/>
      <c r="I50" s="149"/>
      <c r="J50" s="149"/>
      <c r="K50" s="147"/>
      <c r="L50" s="149"/>
      <c r="M50" s="149"/>
      <c r="N50" s="149"/>
      <c r="O50" s="149"/>
      <c r="P50" s="149"/>
      <c r="Q50" s="149"/>
      <c r="R50" s="149"/>
      <c r="S50" s="149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1"/>
      <c r="BN50" s="11"/>
      <c r="BO50" s="11"/>
      <c r="BP50" s="11"/>
      <c r="BQ50" s="11"/>
      <c r="BR50" s="11"/>
      <c r="BS50" s="11"/>
      <c r="BT50" s="11"/>
      <c r="BU50" s="11"/>
      <c r="BV50" s="11"/>
      <c r="BW50" s="11"/>
      <c r="BX50" s="11"/>
      <c r="BY50" s="11"/>
      <c r="BZ50" s="11"/>
      <c r="CA50" s="11"/>
      <c r="CB50" s="11"/>
      <c r="CC50" s="11"/>
      <c r="CD50" s="11"/>
      <c r="CE50" s="11"/>
      <c r="CF50" s="11"/>
      <c r="CG50" s="11"/>
      <c r="CH50" s="11"/>
      <c r="CI50" s="11"/>
      <c r="CJ50" s="11"/>
      <c r="CK50" s="11"/>
      <c r="CL50" s="11"/>
      <c r="CM50" s="11"/>
      <c r="CN50" s="11"/>
      <c r="CO50" s="11"/>
      <c r="CP50" s="11"/>
      <c r="CQ50" s="11"/>
      <c r="CR50" s="11"/>
      <c r="CS50" s="11"/>
      <c r="CT50" s="11"/>
      <c r="CU50" s="11"/>
      <c r="CV50" s="11"/>
      <c r="CW50" s="11"/>
      <c r="CX50" s="11"/>
      <c r="CY50" s="11"/>
      <c r="CZ50" s="11"/>
      <c r="DA50" s="11"/>
      <c r="DB50" s="11"/>
      <c r="DC50" s="11"/>
      <c r="DD50" s="11"/>
      <c r="DE50" s="11"/>
      <c r="DF50" s="11"/>
      <c r="DG50" s="11"/>
      <c r="DH50" s="11"/>
      <c r="DI50" s="11"/>
      <c r="DJ50" s="11"/>
      <c r="DK50" s="11"/>
      <c r="DL50" s="11"/>
      <c r="DM50" s="11"/>
      <c r="DN50" s="11"/>
      <c r="DO50" s="11"/>
      <c r="DP50" s="11"/>
      <c r="DQ50" s="11"/>
      <c r="DR50" s="11"/>
      <c r="DS50" s="11"/>
      <c r="DT50" s="11"/>
      <c r="DU50" s="11"/>
      <c r="DV50" s="11"/>
      <c r="DW50" s="11"/>
      <c r="DX50" s="11"/>
      <c r="DY50" s="11"/>
      <c r="DZ50" s="11"/>
      <c r="EA50" s="11"/>
      <c r="EB50" s="11"/>
      <c r="EC50" s="11"/>
      <c r="ED50" s="11"/>
      <c r="EE50" s="11"/>
      <c r="EF50" s="11"/>
      <c r="EG50" s="11"/>
      <c r="EH50" s="11"/>
      <c r="EI50" s="11"/>
      <c r="EJ50" s="11"/>
      <c r="EK50" s="11"/>
      <c r="EL50" s="11"/>
      <c r="EM50" s="11"/>
      <c r="EN50" s="11"/>
      <c r="EO50" s="11"/>
      <c r="EP50" s="11"/>
      <c r="EQ50" s="11"/>
      <c r="ER50" s="11"/>
      <c r="ES50" s="11"/>
      <c r="ET50" s="11"/>
      <c r="EU50" s="11"/>
      <c r="EV50" s="11"/>
      <c r="EW50" s="11"/>
      <c r="EX50" s="11"/>
      <c r="EY50" s="11"/>
      <c r="EZ50" s="11"/>
      <c r="FA50" s="11"/>
      <c r="FB50" s="11"/>
      <c r="FC50" s="11"/>
      <c r="FD50" s="11"/>
      <c r="FE50" s="11"/>
      <c r="FF50" s="11"/>
      <c r="FG50" s="11"/>
      <c r="FH50" s="11"/>
      <c r="FI50" s="11"/>
      <c r="FJ50" s="11"/>
      <c r="FK50" s="11"/>
      <c r="FL50" s="11"/>
      <c r="FM50" s="11"/>
      <c r="FN50" s="11"/>
      <c r="FO50" s="11"/>
      <c r="FP50" s="11"/>
      <c r="FQ50" s="11"/>
      <c r="FR50" s="11"/>
      <c r="FS50" s="11"/>
      <c r="FT50" s="11"/>
      <c r="FU50" s="11"/>
      <c r="FV50" s="11"/>
      <c r="FW50" s="11"/>
      <c r="FX50" s="11"/>
      <c r="FY50" s="11"/>
      <c r="FZ50" s="11"/>
      <c r="GA50" s="11"/>
      <c r="GB50" s="11"/>
      <c r="GC50" s="11"/>
      <c r="GD50" s="11"/>
      <c r="GE50" s="11"/>
      <c r="GF50" s="11"/>
      <c r="GG50" s="11"/>
      <c r="GH50" s="11"/>
      <c r="GI50" s="11"/>
      <c r="GJ50" s="11"/>
      <c r="GK50" s="11"/>
      <c r="GL50" s="11"/>
      <c r="GM50" s="11"/>
      <c r="GN50" s="11"/>
      <c r="GO50" s="11"/>
      <c r="GP50" s="11"/>
      <c r="GQ50" s="11"/>
      <c r="GR50" s="11"/>
      <c r="GS50" s="11"/>
      <c r="GT50" s="11"/>
      <c r="GU50" s="11"/>
      <c r="GV50" s="11"/>
      <c r="GW50" s="11"/>
      <c r="GX50" s="11"/>
      <c r="GY50" s="11"/>
    </row>
    <row r="51" spans="1:1589" s="24" customFormat="1" ht="48" customHeight="1">
      <c r="A51" s="75"/>
      <c r="B51" s="58"/>
      <c r="C51" s="197" t="s">
        <v>171</v>
      </c>
      <c r="D51" s="198" t="s">
        <v>13</v>
      </c>
      <c r="E51" s="117" t="s">
        <v>12</v>
      </c>
      <c r="F51" s="117">
        <v>42369</v>
      </c>
      <c r="G51" s="118" t="s">
        <v>10</v>
      </c>
      <c r="H51" s="149"/>
      <c r="I51" s="148">
        <v>109414000</v>
      </c>
      <c r="J51" s="148">
        <v>0</v>
      </c>
      <c r="K51" s="147"/>
      <c r="L51" s="149"/>
      <c r="M51" s="148">
        <v>109414000</v>
      </c>
      <c r="N51" s="148"/>
      <c r="O51" s="149"/>
      <c r="P51" s="149"/>
      <c r="Q51" s="148">
        <v>109414000</v>
      </c>
      <c r="R51" s="148"/>
      <c r="S51" s="149"/>
      <c r="T51" s="193">
        <f>I51-Q51</f>
        <v>0</v>
      </c>
      <c r="U51" s="193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1"/>
      <c r="BN51" s="11"/>
      <c r="BO51" s="11"/>
      <c r="BP51" s="11"/>
      <c r="BQ51" s="11"/>
      <c r="BR51" s="11"/>
      <c r="BS51" s="11"/>
      <c r="BT51" s="11"/>
      <c r="BU51" s="11"/>
      <c r="BV51" s="11"/>
      <c r="BW51" s="11"/>
      <c r="BX51" s="11"/>
      <c r="BY51" s="11"/>
      <c r="BZ51" s="11"/>
      <c r="CA51" s="11"/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11"/>
      <c r="CQ51" s="11"/>
      <c r="CR51" s="11"/>
      <c r="CS51" s="11"/>
      <c r="CT51" s="11"/>
      <c r="CU51" s="11"/>
      <c r="CV51" s="11"/>
      <c r="CW51" s="11"/>
      <c r="CX51" s="11"/>
      <c r="CY51" s="11"/>
      <c r="CZ51" s="11"/>
      <c r="DA51" s="11"/>
      <c r="DB51" s="11"/>
      <c r="DC51" s="11"/>
      <c r="DD51" s="11"/>
      <c r="DE51" s="11"/>
      <c r="DF51" s="11"/>
      <c r="DG51" s="11"/>
      <c r="DH51" s="11"/>
      <c r="DI51" s="11"/>
      <c r="DJ51" s="11"/>
      <c r="DK51" s="11"/>
      <c r="DL51" s="11"/>
      <c r="DM51" s="11"/>
      <c r="DN51" s="11"/>
      <c r="DO51" s="11"/>
      <c r="DP51" s="11"/>
      <c r="DQ51" s="11"/>
      <c r="DR51" s="11"/>
      <c r="DS51" s="11"/>
      <c r="DT51" s="11"/>
      <c r="DU51" s="11"/>
      <c r="DV51" s="11"/>
      <c r="DW51" s="11"/>
      <c r="DX51" s="11"/>
      <c r="DY51" s="11"/>
      <c r="DZ51" s="11"/>
      <c r="EA51" s="11"/>
      <c r="EB51" s="11"/>
      <c r="EC51" s="11"/>
      <c r="ED51" s="11"/>
      <c r="EE51" s="11"/>
      <c r="EF51" s="11"/>
      <c r="EG51" s="11"/>
      <c r="EH51" s="11"/>
      <c r="EI51" s="11"/>
      <c r="EJ51" s="11"/>
      <c r="EK51" s="11"/>
      <c r="EL51" s="11"/>
      <c r="EM51" s="11"/>
      <c r="EN51" s="11"/>
      <c r="EO51" s="11"/>
      <c r="EP51" s="11"/>
      <c r="EQ51" s="11"/>
      <c r="ER51" s="11"/>
      <c r="ES51" s="11"/>
      <c r="ET51" s="11"/>
      <c r="EU51" s="11"/>
      <c r="EV51" s="11"/>
      <c r="EW51" s="11"/>
      <c r="EX51" s="11"/>
      <c r="EY51" s="11"/>
      <c r="EZ51" s="11"/>
      <c r="FA51" s="11"/>
      <c r="FB51" s="11"/>
      <c r="FC51" s="11"/>
      <c r="FD51" s="11"/>
      <c r="FE51" s="11"/>
      <c r="FF51" s="11"/>
      <c r="FG51" s="11"/>
      <c r="FH51" s="11"/>
      <c r="FI51" s="11"/>
      <c r="FJ51" s="11"/>
      <c r="FK51" s="11"/>
      <c r="FL51" s="11"/>
      <c r="FM51" s="11"/>
      <c r="FN51" s="11"/>
      <c r="FO51" s="11"/>
      <c r="FP51" s="11"/>
      <c r="FQ51" s="11"/>
      <c r="FR51" s="11"/>
      <c r="FS51" s="11"/>
      <c r="FT51" s="11"/>
      <c r="FU51" s="11"/>
      <c r="FV51" s="11"/>
      <c r="FW51" s="11"/>
      <c r="FX51" s="11"/>
      <c r="FY51" s="11"/>
      <c r="FZ51" s="11"/>
      <c r="GA51" s="11"/>
      <c r="GB51" s="11"/>
      <c r="GC51" s="11"/>
      <c r="GD51" s="11"/>
      <c r="GE51" s="11"/>
      <c r="GF51" s="11"/>
      <c r="GG51" s="11"/>
      <c r="GH51" s="11"/>
      <c r="GI51" s="11"/>
      <c r="GJ51" s="11"/>
      <c r="GK51" s="11"/>
      <c r="GL51" s="11"/>
      <c r="GM51" s="11"/>
      <c r="GN51" s="11"/>
      <c r="GO51" s="11"/>
      <c r="GP51" s="11"/>
      <c r="GQ51" s="11"/>
      <c r="GR51" s="11"/>
      <c r="GS51" s="11"/>
      <c r="GT51" s="11"/>
      <c r="GU51" s="11"/>
      <c r="GV51" s="11"/>
      <c r="GW51" s="11"/>
      <c r="GX51" s="11"/>
      <c r="GY51" s="11"/>
    </row>
    <row r="52" spans="1:1589" s="24" customFormat="1" ht="48.75" customHeight="1">
      <c r="A52" s="75"/>
      <c r="B52" s="58"/>
      <c r="C52" s="197"/>
      <c r="D52" s="198"/>
      <c r="E52" s="117"/>
      <c r="F52" s="117"/>
      <c r="G52" s="118"/>
      <c r="H52" s="149"/>
      <c r="I52" s="149"/>
      <c r="J52" s="149"/>
      <c r="K52" s="147"/>
      <c r="L52" s="149"/>
      <c r="M52" s="149"/>
      <c r="N52" s="149"/>
      <c r="O52" s="149"/>
      <c r="P52" s="149"/>
      <c r="Q52" s="149"/>
      <c r="R52" s="149"/>
      <c r="S52" s="149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</row>
    <row r="53" spans="1:1589" s="24" customFormat="1" ht="51" customHeight="1">
      <c r="A53" s="75"/>
      <c r="B53" s="58"/>
      <c r="C53" s="197"/>
      <c r="D53" s="198"/>
      <c r="E53" s="115"/>
      <c r="F53" s="115"/>
      <c r="G53" s="116"/>
      <c r="H53" s="149"/>
      <c r="I53" s="149"/>
      <c r="J53" s="149"/>
      <c r="K53" s="147"/>
      <c r="L53" s="149"/>
      <c r="M53" s="149"/>
      <c r="N53" s="149"/>
      <c r="O53" s="149"/>
      <c r="P53" s="149"/>
      <c r="Q53" s="149"/>
      <c r="R53" s="149"/>
      <c r="S53" s="149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1"/>
      <c r="BN53" s="11"/>
      <c r="BO53" s="11"/>
      <c r="BP53" s="11"/>
      <c r="BQ53" s="11"/>
      <c r="BR53" s="11"/>
      <c r="BS53" s="11"/>
      <c r="BT53" s="11"/>
      <c r="BU53" s="11"/>
      <c r="BV53" s="11"/>
      <c r="BW53" s="11"/>
      <c r="BX53" s="11"/>
      <c r="BY53" s="11"/>
      <c r="BZ53" s="11"/>
      <c r="CA53" s="11"/>
      <c r="CB53" s="11"/>
      <c r="CC53" s="11"/>
      <c r="CD53" s="11"/>
      <c r="CE53" s="11"/>
      <c r="CF53" s="11"/>
      <c r="CG53" s="11"/>
      <c r="CH53" s="11"/>
      <c r="CI53" s="11"/>
      <c r="CJ53" s="11"/>
      <c r="CK53" s="11"/>
      <c r="CL53" s="11"/>
      <c r="CM53" s="11"/>
      <c r="CN53" s="11"/>
      <c r="CO53" s="11"/>
      <c r="CP53" s="11"/>
      <c r="CQ53" s="11"/>
      <c r="CR53" s="11"/>
      <c r="CS53" s="11"/>
      <c r="CT53" s="11"/>
      <c r="CU53" s="11"/>
      <c r="CV53" s="11"/>
      <c r="CW53" s="11"/>
      <c r="CX53" s="11"/>
      <c r="CY53" s="11"/>
      <c r="CZ53" s="11"/>
      <c r="DA53" s="11"/>
      <c r="DB53" s="11"/>
      <c r="DC53" s="11"/>
      <c r="DD53" s="11"/>
      <c r="DE53" s="11"/>
      <c r="DF53" s="11"/>
      <c r="DG53" s="11"/>
      <c r="DH53" s="11"/>
      <c r="DI53" s="11"/>
      <c r="DJ53" s="11"/>
      <c r="DK53" s="11"/>
      <c r="DL53" s="11"/>
      <c r="DM53" s="11"/>
      <c r="DN53" s="11"/>
      <c r="DO53" s="11"/>
      <c r="DP53" s="11"/>
      <c r="DQ53" s="11"/>
      <c r="DR53" s="11"/>
      <c r="DS53" s="11"/>
      <c r="DT53" s="11"/>
      <c r="DU53" s="11"/>
      <c r="DV53" s="11"/>
      <c r="DW53" s="11"/>
      <c r="DX53" s="11"/>
      <c r="DY53" s="11"/>
      <c r="DZ53" s="11"/>
      <c r="EA53" s="11"/>
      <c r="EB53" s="11"/>
      <c r="EC53" s="11"/>
      <c r="ED53" s="11"/>
      <c r="EE53" s="11"/>
      <c r="EF53" s="11"/>
      <c r="EG53" s="11"/>
      <c r="EH53" s="11"/>
      <c r="EI53" s="11"/>
      <c r="EJ53" s="11"/>
      <c r="EK53" s="11"/>
      <c r="EL53" s="11"/>
      <c r="EM53" s="11"/>
      <c r="EN53" s="11"/>
      <c r="EO53" s="11"/>
      <c r="EP53" s="11"/>
      <c r="EQ53" s="11"/>
      <c r="ER53" s="11"/>
      <c r="ES53" s="11"/>
      <c r="ET53" s="11"/>
      <c r="EU53" s="11"/>
      <c r="EV53" s="11"/>
      <c r="EW53" s="11"/>
      <c r="EX53" s="11"/>
      <c r="EY53" s="11"/>
      <c r="EZ53" s="11"/>
      <c r="FA53" s="11"/>
      <c r="FB53" s="11"/>
      <c r="FC53" s="11"/>
      <c r="FD53" s="11"/>
      <c r="FE53" s="11"/>
      <c r="FF53" s="11"/>
      <c r="FG53" s="11"/>
      <c r="FH53" s="11"/>
      <c r="FI53" s="11"/>
      <c r="FJ53" s="11"/>
      <c r="FK53" s="11"/>
      <c r="FL53" s="11"/>
      <c r="FM53" s="11"/>
      <c r="FN53" s="11"/>
      <c r="FO53" s="11"/>
      <c r="FP53" s="11"/>
      <c r="FQ53" s="11"/>
      <c r="FR53" s="11"/>
      <c r="FS53" s="11"/>
      <c r="FT53" s="11"/>
      <c r="FU53" s="11"/>
      <c r="FV53" s="11"/>
      <c r="FW53" s="11"/>
      <c r="FX53" s="11"/>
      <c r="FY53" s="11"/>
      <c r="FZ53" s="11"/>
      <c r="GA53" s="11"/>
      <c r="GB53" s="11"/>
      <c r="GC53" s="11"/>
      <c r="GD53" s="11"/>
      <c r="GE53" s="11"/>
      <c r="GF53" s="11"/>
      <c r="GG53" s="11"/>
      <c r="GH53" s="11"/>
      <c r="GI53" s="11"/>
      <c r="GJ53" s="11"/>
      <c r="GK53" s="11"/>
      <c r="GL53" s="11"/>
      <c r="GM53" s="11"/>
      <c r="GN53" s="11"/>
      <c r="GO53" s="11"/>
      <c r="GP53" s="11"/>
      <c r="GQ53" s="11"/>
      <c r="GR53" s="11"/>
      <c r="GS53" s="11"/>
      <c r="GT53" s="11"/>
      <c r="GU53" s="11"/>
      <c r="GV53" s="11"/>
      <c r="GW53" s="11"/>
      <c r="GX53" s="11"/>
      <c r="GY53" s="11"/>
    </row>
    <row r="54" spans="1:1589" s="24" customFormat="1" ht="45" customHeight="1">
      <c r="A54" s="75"/>
      <c r="B54" s="58"/>
      <c r="C54" s="202" t="s">
        <v>119</v>
      </c>
      <c r="D54" s="220" t="s">
        <v>13</v>
      </c>
      <c r="E54" s="71">
        <v>41640</v>
      </c>
      <c r="F54" s="71">
        <v>42004</v>
      </c>
      <c r="G54" s="70" t="s">
        <v>9</v>
      </c>
      <c r="H54" s="89">
        <f>H55+H56+H57+H58+H59+H60+H61+H62+H63+H64+H65+H66+H67+H68+H69+H70+H71+H72+H73+H74+H77+H78+H79+H80+H81+H82+H83+H84+H85+H86+H87+H88+H89+H90+H91+H92+H95</f>
        <v>3330000</v>
      </c>
      <c r="I54" s="89">
        <f t="shared" ref="I54:S54" si="5">I55+I56+I57+I58+I59+I60+I61+I62+I63+I64+I65+I66+I67+I68+I69+I70+I71+I72+I73+I74+I77+I78+I79+I80+I81+I82+I83+I84+I85+I86+I87+I88+I89+I90+I91+I92+I95</f>
        <v>869902207</v>
      </c>
      <c r="J54" s="89">
        <f t="shared" si="5"/>
        <v>227325702.08000004</v>
      </c>
      <c r="K54" s="89">
        <f t="shared" si="5"/>
        <v>0</v>
      </c>
      <c r="L54" s="89">
        <f t="shared" si="5"/>
        <v>3330000</v>
      </c>
      <c r="M54" s="89">
        <f t="shared" si="5"/>
        <v>844535037.88</v>
      </c>
      <c r="N54" s="89">
        <f t="shared" si="5"/>
        <v>225375134.66999999</v>
      </c>
      <c r="O54" s="89">
        <f t="shared" si="5"/>
        <v>0</v>
      </c>
      <c r="P54" s="89">
        <f t="shared" si="5"/>
        <v>3330000</v>
      </c>
      <c r="Q54" s="89">
        <f t="shared" si="5"/>
        <v>844535037.88</v>
      </c>
      <c r="R54" s="89">
        <f t="shared" si="5"/>
        <v>225375134.66999999</v>
      </c>
      <c r="S54" s="89">
        <f t="shared" si="5"/>
        <v>0</v>
      </c>
      <c r="T54" s="98">
        <f>T89+T95</f>
        <v>1394108.67</v>
      </c>
      <c r="U54" s="98">
        <f>U57+U60+U69+U72+U77+U86+U95</f>
        <v>533684.42999999947</v>
      </c>
      <c r="V54" s="97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1"/>
      <c r="BN54" s="11"/>
      <c r="BO54" s="11"/>
      <c r="BP54" s="11"/>
      <c r="BQ54" s="11"/>
      <c r="BR54" s="11"/>
      <c r="BS54" s="11"/>
      <c r="BT54" s="11"/>
      <c r="BU54" s="11"/>
      <c r="BV54" s="11"/>
      <c r="BW54" s="11"/>
      <c r="BX54" s="11"/>
      <c r="BY54" s="11"/>
      <c r="BZ54" s="11"/>
      <c r="CA54" s="11"/>
      <c r="CB54" s="11"/>
      <c r="CC54" s="11"/>
      <c r="CD54" s="11"/>
      <c r="CE54" s="11"/>
      <c r="CF54" s="11"/>
      <c r="CG54" s="11"/>
      <c r="CH54" s="11"/>
      <c r="CI54" s="11"/>
      <c r="CJ54" s="11"/>
      <c r="CK54" s="11"/>
      <c r="CL54" s="11"/>
      <c r="CM54" s="11"/>
      <c r="CN54" s="11"/>
      <c r="CO54" s="11"/>
      <c r="CP54" s="11"/>
      <c r="CQ54" s="11"/>
      <c r="CR54" s="11"/>
      <c r="CS54" s="11"/>
      <c r="CT54" s="11"/>
      <c r="CU54" s="11"/>
      <c r="CV54" s="11"/>
      <c r="CW54" s="11"/>
      <c r="CX54" s="11"/>
      <c r="CY54" s="11"/>
      <c r="CZ54" s="11"/>
      <c r="DA54" s="11"/>
      <c r="DB54" s="11"/>
      <c r="DC54" s="11"/>
      <c r="DD54" s="11"/>
      <c r="DE54" s="11"/>
      <c r="DF54" s="11"/>
      <c r="DG54" s="11"/>
      <c r="DH54" s="11"/>
      <c r="DI54" s="11"/>
      <c r="DJ54" s="11"/>
      <c r="DK54" s="11"/>
      <c r="DL54" s="11"/>
      <c r="DM54" s="11"/>
      <c r="DN54" s="11"/>
      <c r="DO54" s="11"/>
      <c r="DP54" s="11"/>
      <c r="DQ54" s="11"/>
      <c r="DR54" s="11"/>
      <c r="DS54" s="11"/>
      <c r="DT54" s="11"/>
      <c r="DU54" s="11"/>
      <c r="DV54" s="11"/>
      <c r="DW54" s="11"/>
      <c r="DX54" s="11"/>
      <c r="DY54" s="11"/>
      <c r="DZ54" s="11"/>
      <c r="EA54" s="11"/>
      <c r="EB54" s="11"/>
      <c r="EC54" s="11"/>
      <c r="ED54" s="11"/>
      <c r="EE54" s="11"/>
      <c r="EF54" s="11"/>
      <c r="EG54" s="11"/>
      <c r="EH54" s="11"/>
      <c r="EI54" s="11"/>
      <c r="EJ54" s="11"/>
      <c r="EK54" s="11"/>
      <c r="EL54" s="11"/>
      <c r="EM54" s="11"/>
      <c r="EN54" s="11"/>
      <c r="EO54" s="11"/>
      <c r="EP54" s="11"/>
      <c r="EQ54" s="11"/>
      <c r="ER54" s="11"/>
      <c r="ES54" s="11"/>
      <c r="ET54" s="11"/>
      <c r="EU54" s="11"/>
      <c r="EV54" s="11"/>
      <c r="EW54" s="11"/>
      <c r="EX54" s="11"/>
      <c r="EY54" s="11"/>
      <c r="EZ54" s="11"/>
      <c r="FA54" s="11"/>
      <c r="FB54" s="11"/>
      <c r="FC54" s="11"/>
      <c r="FD54" s="11"/>
      <c r="FE54" s="11"/>
      <c r="FF54" s="11"/>
      <c r="FG54" s="11"/>
      <c r="FH54" s="11"/>
      <c r="FI54" s="11"/>
      <c r="FJ54" s="11"/>
      <c r="FK54" s="11"/>
      <c r="FL54" s="11"/>
      <c r="FM54" s="11"/>
      <c r="FN54" s="11"/>
      <c r="FO54" s="11"/>
      <c r="FP54" s="11"/>
      <c r="FQ54" s="11"/>
      <c r="FR54" s="11"/>
      <c r="FS54" s="11"/>
      <c r="FT54" s="11"/>
      <c r="FU54" s="11"/>
      <c r="FV54" s="11"/>
      <c r="FW54" s="11"/>
      <c r="FX54" s="11"/>
      <c r="FY54" s="11"/>
      <c r="FZ54" s="11"/>
      <c r="GA54" s="11"/>
      <c r="GB54" s="11"/>
      <c r="GC54" s="11"/>
      <c r="GD54" s="11"/>
      <c r="GE54" s="11"/>
      <c r="GF54" s="11"/>
      <c r="GG54" s="11"/>
      <c r="GH54" s="11"/>
      <c r="GI54" s="11"/>
      <c r="GJ54" s="11"/>
      <c r="GK54" s="11"/>
      <c r="GL54" s="11"/>
      <c r="GM54" s="11"/>
      <c r="GN54" s="11"/>
      <c r="GO54" s="11"/>
      <c r="GP54" s="11"/>
      <c r="GQ54" s="11"/>
      <c r="GR54" s="11"/>
      <c r="GS54" s="11"/>
      <c r="GT54" s="11"/>
      <c r="GU54" s="11"/>
      <c r="GV54" s="11"/>
      <c r="GW54" s="11"/>
      <c r="GX54" s="11"/>
      <c r="GY54" s="11"/>
    </row>
    <row r="55" spans="1:1589" s="11" customFormat="1" ht="45" customHeight="1">
      <c r="A55" s="79"/>
      <c r="B55" s="59"/>
      <c r="C55" s="202"/>
      <c r="D55" s="220"/>
      <c r="E55" s="109" t="s">
        <v>12</v>
      </c>
      <c r="F55" s="109">
        <v>42369</v>
      </c>
      <c r="G55" s="104" t="s">
        <v>10</v>
      </c>
      <c r="H55" s="131">
        <f>H93</f>
        <v>1292300</v>
      </c>
      <c r="I55" s="131">
        <f>I58+I61+I64+I67+I70+I73+I78+I81+I84+I87+I90+I93+I96+I99+I101+I104+I107</f>
        <v>337630223.5</v>
      </c>
      <c r="J55" s="131">
        <f t="shared" ref="J55:S55" si="6">J58+J61+J64+J67+J70+J73+J78+J81+J84+J87+J90+J93+J96+J99+J101+J104+J107</f>
        <v>74927430.540000007</v>
      </c>
      <c r="K55" s="131">
        <f t="shared" si="6"/>
        <v>0</v>
      </c>
      <c r="L55" s="131">
        <f t="shared" si="6"/>
        <v>1292300</v>
      </c>
      <c r="M55" s="131">
        <f t="shared" si="6"/>
        <v>313657163.05000001</v>
      </c>
      <c r="N55" s="131">
        <f t="shared" si="6"/>
        <v>74218751.549999997</v>
      </c>
      <c r="O55" s="131">
        <f t="shared" si="6"/>
        <v>0</v>
      </c>
      <c r="P55" s="131">
        <f t="shared" si="6"/>
        <v>1292300</v>
      </c>
      <c r="Q55" s="131">
        <f t="shared" si="6"/>
        <v>313657163.05000001</v>
      </c>
      <c r="R55" s="131">
        <f t="shared" si="6"/>
        <v>74218751.549999997</v>
      </c>
      <c r="S55" s="131">
        <f t="shared" si="6"/>
        <v>0</v>
      </c>
      <c r="T55" s="195">
        <f>I55-Q55</f>
        <v>23973060.449999988</v>
      </c>
      <c r="U55" s="195">
        <f>J55-R55</f>
        <v>708678.99000000954</v>
      </c>
      <c r="V55" s="196"/>
      <c r="GZ55" s="24"/>
      <c r="HA55" s="24"/>
      <c r="HB55" s="24"/>
      <c r="HC55" s="24"/>
      <c r="HD55" s="24"/>
      <c r="HE55" s="24"/>
      <c r="HF55" s="24"/>
      <c r="HG55" s="24"/>
      <c r="HH55" s="24"/>
      <c r="HI55" s="24"/>
      <c r="HJ55" s="24"/>
      <c r="HK55" s="24"/>
      <c r="HL55" s="24"/>
      <c r="HM55" s="24"/>
      <c r="HN55" s="24"/>
      <c r="HO55" s="24"/>
      <c r="HP55" s="24"/>
      <c r="HQ55" s="24"/>
      <c r="HR55" s="24"/>
      <c r="HS55" s="24"/>
      <c r="HT55" s="24"/>
      <c r="HU55" s="24"/>
      <c r="HV55" s="24"/>
      <c r="HW55" s="24"/>
      <c r="HX55" s="24"/>
      <c r="HY55" s="24"/>
      <c r="HZ55" s="24"/>
      <c r="IA55" s="24"/>
      <c r="IB55" s="24"/>
      <c r="IC55" s="24"/>
      <c r="ID55" s="24"/>
      <c r="IE55" s="24"/>
      <c r="IF55" s="24"/>
      <c r="IG55" s="24"/>
      <c r="IH55" s="24"/>
      <c r="II55" s="24"/>
      <c r="IJ55" s="24"/>
      <c r="IK55" s="24"/>
      <c r="IL55" s="24"/>
      <c r="IM55" s="24"/>
      <c r="IN55" s="24"/>
      <c r="IO55" s="24"/>
      <c r="IP55" s="24"/>
      <c r="IQ55" s="24"/>
      <c r="IR55" s="24"/>
      <c r="IS55" s="24"/>
      <c r="IT55" s="24"/>
      <c r="IU55" s="24"/>
      <c r="IV55" s="24"/>
      <c r="IW55" s="24"/>
      <c r="IX55" s="24"/>
      <c r="IY55" s="24"/>
      <c r="IZ55" s="24"/>
      <c r="JA55" s="24"/>
      <c r="JB55" s="24"/>
      <c r="JC55" s="24"/>
      <c r="JD55" s="24"/>
      <c r="JE55" s="24"/>
      <c r="JF55" s="24"/>
      <c r="JG55" s="24"/>
      <c r="JH55" s="24"/>
      <c r="JI55" s="24"/>
      <c r="JJ55" s="24"/>
      <c r="JK55" s="24"/>
      <c r="JL55" s="24"/>
      <c r="JM55" s="24"/>
      <c r="JN55" s="24"/>
      <c r="JO55" s="24"/>
      <c r="JP55" s="24"/>
      <c r="JQ55" s="24"/>
      <c r="JR55" s="24"/>
      <c r="JS55" s="24"/>
      <c r="JT55" s="24"/>
      <c r="JU55" s="24"/>
      <c r="JV55" s="24"/>
      <c r="JW55" s="24"/>
      <c r="JX55" s="24"/>
      <c r="JY55" s="24"/>
      <c r="JZ55" s="24"/>
      <c r="KA55" s="24"/>
      <c r="KB55" s="24"/>
      <c r="KC55" s="24"/>
      <c r="KD55" s="24"/>
      <c r="KE55" s="24"/>
      <c r="KF55" s="24"/>
      <c r="KG55" s="24"/>
      <c r="KH55" s="24"/>
      <c r="KI55" s="24"/>
      <c r="KJ55" s="24"/>
      <c r="KK55" s="24"/>
      <c r="KL55" s="24"/>
      <c r="KM55" s="24"/>
      <c r="KN55" s="24"/>
      <c r="KO55" s="24"/>
      <c r="KP55" s="24"/>
      <c r="KQ55" s="24"/>
      <c r="KR55" s="24"/>
      <c r="KS55" s="24"/>
      <c r="KT55" s="24"/>
      <c r="KU55" s="24"/>
      <c r="KV55" s="24"/>
      <c r="KW55" s="24"/>
      <c r="KX55" s="24"/>
      <c r="KY55" s="24"/>
      <c r="KZ55" s="24"/>
      <c r="LA55" s="24"/>
      <c r="LB55" s="24"/>
      <c r="LC55" s="24"/>
      <c r="LD55" s="24"/>
      <c r="LE55" s="24"/>
      <c r="LF55" s="24"/>
      <c r="LG55" s="24"/>
      <c r="LH55" s="24"/>
      <c r="LI55" s="24"/>
      <c r="LJ55" s="24"/>
      <c r="LK55" s="24"/>
      <c r="LL55" s="24"/>
      <c r="LM55" s="24"/>
      <c r="LN55" s="24"/>
      <c r="LO55" s="24"/>
      <c r="LP55" s="24"/>
      <c r="LQ55" s="24"/>
      <c r="LR55" s="24"/>
      <c r="LS55" s="24"/>
      <c r="LT55" s="24"/>
      <c r="LU55" s="24"/>
      <c r="LV55" s="24"/>
      <c r="LW55" s="24"/>
      <c r="LX55" s="24"/>
      <c r="LY55" s="24"/>
      <c r="LZ55" s="24"/>
      <c r="MA55" s="24"/>
      <c r="MB55" s="24"/>
      <c r="MC55" s="24"/>
      <c r="MD55" s="24"/>
      <c r="ME55" s="24"/>
      <c r="MF55" s="24"/>
      <c r="MG55" s="24"/>
      <c r="MH55" s="24"/>
      <c r="MI55" s="24"/>
      <c r="MJ55" s="24"/>
      <c r="MK55" s="24"/>
      <c r="ML55" s="24"/>
      <c r="MM55" s="24"/>
      <c r="MN55" s="24"/>
      <c r="MO55" s="24"/>
      <c r="MP55" s="24"/>
      <c r="MQ55" s="24"/>
      <c r="MR55" s="24"/>
      <c r="MS55" s="24"/>
      <c r="MT55" s="24"/>
      <c r="MU55" s="24"/>
      <c r="MV55" s="24"/>
      <c r="MW55" s="24"/>
      <c r="MX55" s="24"/>
      <c r="MY55" s="24"/>
      <c r="MZ55" s="24"/>
      <c r="NA55" s="24"/>
      <c r="NB55" s="24"/>
      <c r="NC55" s="24"/>
      <c r="ND55" s="24"/>
      <c r="NE55" s="24"/>
      <c r="NF55" s="24"/>
      <c r="NG55" s="24"/>
      <c r="NH55" s="24"/>
      <c r="NI55" s="24"/>
      <c r="NJ55" s="24"/>
      <c r="NK55" s="24"/>
      <c r="NL55" s="24"/>
      <c r="NM55" s="24"/>
      <c r="NN55" s="24"/>
      <c r="NO55" s="24"/>
      <c r="NP55" s="24"/>
      <c r="NQ55" s="24"/>
      <c r="NR55" s="24"/>
      <c r="NS55" s="24"/>
      <c r="NT55" s="24"/>
      <c r="NU55" s="24"/>
      <c r="NV55" s="24"/>
      <c r="NW55" s="24"/>
      <c r="NX55" s="24"/>
      <c r="NY55" s="24"/>
      <c r="NZ55" s="24"/>
      <c r="OA55" s="24"/>
      <c r="OB55" s="24"/>
      <c r="OC55" s="24"/>
      <c r="OD55" s="24"/>
      <c r="OE55" s="24"/>
      <c r="OF55" s="24"/>
      <c r="OG55" s="24"/>
      <c r="OH55" s="24"/>
      <c r="OI55" s="24"/>
      <c r="OJ55" s="24"/>
      <c r="OK55" s="24"/>
      <c r="OL55" s="24"/>
      <c r="OM55" s="24"/>
      <c r="ON55" s="24"/>
      <c r="OO55" s="24"/>
      <c r="OP55" s="24"/>
      <c r="OQ55" s="24"/>
      <c r="OR55" s="24"/>
      <c r="OS55" s="24"/>
      <c r="OT55" s="24"/>
      <c r="OU55" s="24"/>
      <c r="OV55" s="24"/>
      <c r="OW55" s="24"/>
      <c r="OX55" s="24"/>
      <c r="OY55" s="24"/>
      <c r="OZ55" s="24"/>
      <c r="PA55" s="24"/>
      <c r="PB55" s="24"/>
      <c r="PC55" s="24"/>
      <c r="PD55" s="24"/>
      <c r="PE55" s="24"/>
      <c r="PF55" s="24"/>
      <c r="PG55" s="24"/>
      <c r="PH55" s="24"/>
      <c r="PI55" s="24"/>
      <c r="PJ55" s="24"/>
      <c r="PK55" s="24"/>
      <c r="PL55" s="24"/>
      <c r="PM55" s="24"/>
      <c r="PN55" s="24"/>
      <c r="PO55" s="24"/>
      <c r="PP55" s="24"/>
      <c r="PQ55" s="24"/>
      <c r="PR55" s="24"/>
      <c r="PS55" s="24"/>
      <c r="PT55" s="24"/>
      <c r="PU55" s="24"/>
      <c r="PV55" s="24"/>
      <c r="PW55" s="24"/>
      <c r="PX55" s="24"/>
      <c r="PY55" s="24"/>
      <c r="PZ55" s="24"/>
      <c r="QA55" s="24"/>
      <c r="QB55" s="24"/>
      <c r="QC55" s="24"/>
      <c r="QD55" s="24"/>
      <c r="QE55" s="24"/>
      <c r="QF55" s="24"/>
      <c r="QG55" s="24"/>
      <c r="QH55" s="24"/>
      <c r="QI55" s="24"/>
      <c r="QJ55" s="24"/>
      <c r="QK55" s="24"/>
      <c r="QL55" s="24"/>
      <c r="QM55" s="24"/>
      <c r="QN55" s="24"/>
      <c r="QO55" s="24"/>
      <c r="QP55" s="24"/>
      <c r="QQ55" s="24"/>
      <c r="QR55" s="24"/>
      <c r="QS55" s="24"/>
      <c r="QT55" s="24"/>
      <c r="QU55" s="24"/>
      <c r="QV55" s="24"/>
      <c r="QW55" s="24"/>
      <c r="QX55" s="24"/>
      <c r="QY55" s="24"/>
      <c r="QZ55" s="24"/>
      <c r="RA55" s="24"/>
      <c r="RB55" s="24"/>
      <c r="RC55" s="24"/>
      <c r="RD55" s="24"/>
      <c r="RE55" s="24"/>
      <c r="RF55" s="24"/>
      <c r="RG55" s="24"/>
      <c r="RH55" s="24"/>
      <c r="RI55" s="24"/>
      <c r="RJ55" s="24"/>
      <c r="RK55" s="24"/>
      <c r="RL55" s="24"/>
      <c r="RM55" s="24"/>
      <c r="RN55" s="24"/>
      <c r="RO55" s="24"/>
      <c r="RP55" s="24"/>
      <c r="RQ55" s="24"/>
      <c r="RR55" s="24"/>
      <c r="RS55" s="24"/>
      <c r="RT55" s="24"/>
      <c r="RU55" s="24"/>
      <c r="RV55" s="24"/>
      <c r="RW55" s="24"/>
      <c r="RX55" s="24"/>
      <c r="RY55" s="24"/>
      <c r="RZ55" s="24"/>
      <c r="SA55" s="24"/>
      <c r="SB55" s="24"/>
      <c r="SC55" s="24"/>
      <c r="SD55" s="24"/>
      <c r="SE55" s="24"/>
      <c r="SF55" s="24"/>
      <c r="SG55" s="24"/>
      <c r="SH55" s="24"/>
      <c r="SI55" s="24"/>
      <c r="SJ55" s="24"/>
      <c r="SK55" s="24"/>
      <c r="SL55" s="24"/>
      <c r="SM55" s="24"/>
      <c r="SN55" s="24"/>
      <c r="SO55" s="24"/>
      <c r="SP55" s="24"/>
      <c r="SQ55" s="24"/>
      <c r="SR55" s="24"/>
      <c r="SS55" s="24"/>
      <c r="ST55" s="24"/>
      <c r="SU55" s="24"/>
      <c r="SV55" s="24"/>
      <c r="SW55" s="24"/>
      <c r="SX55" s="24"/>
      <c r="SY55" s="24"/>
      <c r="SZ55" s="24"/>
      <c r="TA55" s="24"/>
      <c r="TB55" s="24"/>
      <c r="TC55" s="24"/>
      <c r="TD55" s="24"/>
      <c r="TE55" s="24"/>
      <c r="TF55" s="24"/>
      <c r="TG55" s="24"/>
      <c r="TH55" s="24"/>
      <c r="TI55" s="24"/>
      <c r="TJ55" s="24"/>
      <c r="TK55" s="24"/>
      <c r="TL55" s="24"/>
      <c r="TM55" s="24"/>
      <c r="TN55" s="24"/>
      <c r="TO55" s="24"/>
      <c r="TP55" s="24"/>
      <c r="TQ55" s="24"/>
      <c r="TR55" s="24"/>
      <c r="TS55" s="24"/>
      <c r="TT55" s="24"/>
      <c r="TU55" s="24"/>
      <c r="TV55" s="24"/>
      <c r="TW55" s="24"/>
      <c r="TX55" s="24"/>
      <c r="TY55" s="24"/>
      <c r="TZ55" s="24"/>
      <c r="UA55" s="24"/>
      <c r="UB55" s="24"/>
      <c r="UC55" s="24"/>
      <c r="UD55" s="24"/>
      <c r="UE55" s="24"/>
      <c r="UF55" s="24"/>
      <c r="UG55" s="24"/>
      <c r="UH55" s="24"/>
      <c r="UI55" s="24"/>
      <c r="UJ55" s="24"/>
      <c r="UK55" s="24"/>
      <c r="UL55" s="24"/>
      <c r="UM55" s="24"/>
      <c r="UN55" s="24"/>
      <c r="UO55" s="24"/>
      <c r="UP55" s="24"/>
      <c r="UQ55" s="24"/>
      <c r="UR55" s="24"/>
      <c r="US55" s="24"/>
      <c r="UT55" s="24"/>
      <c r="UU55" s="24"/>
      <c r="UV55" s="24"/>
      <c r="UW55" s="24"/>
      <c r="UX55" s="24"/>
      <c r="UY55" s="24"/>
      <c r="UZ55" s="24"/>
      <c r="VA55" s="24"/>
      <c r="VB55" s="24"/>
      <c r="VC55" s="24"/>
      <c r="VD55" s="24"/>
      <c r="VE55" s="24"/>
      <c r="VF55" s="24"/>
      <c r="VG55" s="24"/>
      <c r="VH55" s="24"/>
      <c r="VI55" s="24"/>
      <c r="VJ55" s="24"/>
      <c r="VK55" s="24"/>
      <c r="VL55" s="24"/>
      <c r="VM55" s="24"/>
      <c r="VN55" s="24"/>
      <c r="VO55" s="24"/>
      <c r="VP55" s="24"/>
      <c r="VQ55" s="24"/>
      <c r="VR55" s="24"/>
      <c r="VS55" s="24"/>
      <c r="VT55" s="24"/>
      <c r="VU55" s="24"/>
      <c r="VV55" s="24"/>
      <c r="VW55" s="24"/>
      <c r="VX55" s="24"/>
      <c r="VY55" s="24"/>
      <c r="VZ55" s="24"/>
      <c r="WA55" s="24"/>
      <c r="WB55" s="24"/>
      <c r="WC55" s="24"/>
      <c r="WD55" s="24"/>
      <c r="WE55" s="24"/>
      <c r="WF55" s="24"/>
      <c r="WG55" s="24"/>
      <c r="WH55" s="24"/>
      <c r="WI55" s="24"/>
      <c r="WJ55" s="24"/>
      <c r="WK55" s="24"/>
      <c r="WL55" s="24"/>
      <c r="WM55" s="24"/>
      <c r="WN55" s="24"/>
      <c r="WO55" s="24"/>
      <c r="WP55" s="24"/>
      <c r="WQ55" s="24"/>
      <c r="WR55" s="24"/>
      <c r="WS55" s="24"/>
      <c r="WT55" s="24"/>
      <c r="WU55" s="24"/>
      <c r="WV55" s="24"/>
      <c r="WW55" s="24"/>
      <c r="WX55" s="24"/>
      <c r="WY55" s="24"/>
      <c r="WZ55" s="24"/>
      <c r="XA55" s="24"/>
      <c r="XB55" s="24"/>
      <c r="XC55" s="24"/>
      <c r="XD55" s="24"/>
      <c r="XE55" s="24"/>
      <c r="XF55" s="24"/>
      <c r="XG55" s="24"/>
      <c r="XH55" s="24"/>
      <c r="XI55" s="24"/>
      <c r="XJ55" s="24"/>
      <c r="XK55" s="24"/>
      <c r="XL55" s="24"/>
      <c r="XM55" s="24"/>
      <c r="XN55" s="24"/>
      <c r="XO55" s="24"/>
      <c r="XP55" s="24"/>
      <c r="XQ55" s="24"/>
      <c r="XR55" s="24"/>
      <c r="XS55" s="24"/>
      <c r="XT55" s="24"/>
      <c r="XU55" s="24"/>
      <c r="XV55" s="24"/>
      <c r="XW55" s="24"/>
      <c r="XX55" s="24"/>
      <c r="XY55" s="24"/>
      <c r="XZ55" s="24"/>
      <c r="YA55" s="24"/>
      <c r="YB55" s="24"/>
      <c r="YC55" s="24"/>
      <c r="YD55" s="24"/>
      <c r="YE55" s="24"/>
      <c r="YF55" s="24"/>
      <c r="YG55" s="24"/>
      <c r="YH55" s="24"/>
      <c r="YI55" s="24"/>
      <c r="YJ55" s="24"/>
      <c r="YK55" s="24"/>
      <c r="YL55" s="24"/>
      <c r="YM55" s="24"/>
      <c r="YN55" s="24"/>
      <c r="YO55" s="24"/>
      <c r="YP55" s="24"/>
      <c r="YQ55" s="24"/>
      <c r="YR55" s="24"/>
      <c r="YS55" s="24"/>
      <c r="YT55" s="24"/>
      <c r="YU55" s="24"/>
      <c r="YV55" s="24"/>
      <c r="YW55" s="24"/>
      <c r="YX55" s="24"/>
      <c r="YY55" s="24"/>
      <c r="YZ55" s="24"/>
      <c r="ZA55" s="24"/>
      <c r="ZB55" s="24"/>
      <c r="ZC55" s="24"/>
      <c r="ZD55" s="24"/>
      <c r="ZE55" s="24"/>
      <c r="ZF55" s="24"/>
      <c r="ZG55" s="24"/>
      <c r="ZH55" s="24"/>
      <c r="ZI55" s="24"/>
      <c r="ZJ55" s="24"/>
      <c r="ZK55" s="24"/>
      <c r="ZL55" s="24"/>
      <c r="ZM55" s="24"/>
      <c r="ZN55" s="24"/>
      <c r="ZO55" s="24"/>
      <c r="ZP55" s="24"/>
      <c r="ZQ55" s="24"/>
      <c r="ZR55" s="24"/>
      <c r="ZS55" s="24"/>
      <c r="ZT55" s="24"/>
      <c r="ZU55" s="24"/>
      <c r="ZV55" s="24"/>
      <c r="ZW55" s="24"/>
      <c r="ZX55" s="24"/>
      <c r="ZY55" s="24"/>
      <c r="ZZ55" s="24"/>
      <c r="AAA55" s="24"/>
      <c r="AAB55" s="24"/>
      <c r="AAC55" s="24"/>
      <c r="AAD55" s="24"/>
      <c r="AAE55" s="24"/>
      <c r="AAF55" s="24"/>
      <c r="AAG55" s="24"/>
      <c r="AAH55" s="24"/>
      <c r="AAI55" s="24"/>
      <c r="AAJ55" s="24"/>
      <c r="AAK55" s="24"/>
      <c r="AAL55" s="24"/>
      <c r="AAM55" s="24"/>
      <c r="AAN55" s="24"/>
      <c r="AAO55" s="24"/>
      <c r="AAP55" s="24"/>
      <c r="AAQ55" s="24"/>
      <c r="AAR55" s="24"/>
      <c r="AAS55" s="24"/>
      <c r="AAT55" s="24"/>
      <c r="AAU55" s="24"/>
      <c r="AAV55" s="24"/>
      <c r="AAW55" s="24"/>
      <c r="AAX55" s="24"/>
      <c r="AAY55" s="24"/>
      <c r="AAZ55" s="24"/>
      <c r="ABA55" s="24"/>
      <c r="ABB55" s="24"/>
      <c r="ABC55" s="24"/>
      <c r="ABD55" s="24"/>
      <c r="ABE55" s="24"/>
      <c r="ABF55" s="24"/>
      <c r="ABG55" s="24"/>
      <c r="ABH55" s="24"/>
      <c r="ABI55" s="24"/>
      <c r="ABJ55" s="24"/>
      <c r="ABK55" s="24"/>
      <c r="ABL55" s="24"/>
      <c r="ABM55" s="24"/>
      <c r="ABN55" s="24"/>
      <c r="ABO55" s="24"/>
      <c r="ABP55" s="24"/>
      <c r="ABQ55" s="24"/>
      <c r="ABR55" s="24"/>
      <c r="ABS55" s="24"/>
      <c r="ABT55" s="24"/>
      <c r="ABU55" s="24"/>
      <c r="ABV55" s="24"/>
      <c r="ABW55" s="24"/>
      <c r="ABX55" s="24"/>
      <c r="ABY55" s="24"/>
      <c r="ABZ55" s="24"/>
      <c r="ACA55" s="24"/>
      <c r="ACB55" s="24"/>
      <c r="ACC55" s="24"/>
      <c r="ACD55" s="24"/>
      <c r="ACE55" s="24"/>
      <c r="ACF55" s="24"/>
      <c r="ACG55" s="24"/>
      <c r="ACH55" s="24"/>
      <c r="ACI55" s="24"/>
      <c r="ACJ55" s="24"/>
      <c r="ACK55" s="24"/>
      <c r="ACL55" s="24"/>
      <c r="ACM55" s="24"/>
      <c r="ACN55" s="24"/>
      <c r="ACO55" s="24"/>
      <c r="ACP55" s="24"/>
      <c r="ACQ55" s="24"/>
      <c r="ACR55" s="24"/>
      <c r="ACS55" s="24"/>
      <c r="ACT55" s="24"/>
      <c r="ACU55" s="24"/>
      <c r="ACV55" s="24"/>
      <c r="ACW55" s="24"/>
      <c r="ACX55" s="24"/>
      <c r="ACY55" s="24"/>
      <c r="ACZ55" s="24"/>
      <c r="ADA55" s="24"/>
      <c r="ADB55" s="24"/>
      <c r="ADC55" s="24"/>
      <c r="ADD55" s="24"/>
      <c r="ADE55" s="24"/>
      <c r="ADF55" s="24"/>
      <c r="ADG55" s="24"/>
      <c r="ADH55" s="24"/>
      <c r="ADI55" s="24"/>
      <c r="ADJ55" s="24"/>
      <c r="ADK55" s="24"/>
      <c r="ADL55" s="24"/>
      <c r="ADM55" s="24"/>
      <c r="ADN55" s="24"/>
      <c r="ADO55" s="24"/>
      <c r="ADP55" s="24"/>
      <c r="ADQ55" s="24"/>
      <c r="ADR55" s="24"/>
      <c r="ADS55" s="24"/>
      <c r="ADT55" s="24"/>
      <c r="ADU55" s="24"/>
      <c r="ADV55" s="24"/>
      <c r="ADW55" s="24"/>
      <c r="ADX55" s="24"/>
      <c r="ADY55" s="24"/>
      <c r="ADZ55" s="24"/>
      <c r="AEA55" s="24"/>
      <c r="AEB55" s="24"/>
      <c r="AEC55" s="24"/>
      <c r="AED55" s="24"/>
      <c r="AEE55" s="24"/>
      <c r="AEF55" s="24"/>
      <c r="AEG55" s="24"/>
      <c r="AEH55" s="24"/>
      <c r="AEI55" s="24"/>
      <c r="AEJ55" s="24"/>
      <c r="AEK55" s="24"/>
      <c r="AEL55" s="24"/>
      <c r="AEM55" s="24"/>
      <c r="AEN55" s="24"/>
      <c r="AEO55" s="24"/>
      <c r="AEP55" s="24"/>
      <c r="AEQ55" s="24"/>
      <c r="AER55" s="24"/>
      <c r="AES55" s="24"/>
      <c r="AET55" s="24"/>
      <c r="AEU55" s="24"/>
      <c r="AEV55" s="24"/>
      <c r="AEW55" s="24"/>
      <c r="AEX55" s="24"/>
      <c r="AEY55" s="24"/>
      <c r="AEZ55" s="24"/>
      <c r="AFA55" s="24"/>
      <c r="AFB55" s="24"/>
      <c r="AFC55" s="24"/>
      <c r="AFD55" s="24"/>
      <c r="AFE55" s="24"/>
      <c r="AFF55" s="24"/>
      <c r="AFG55" s="24"/>
      <c r="AFH55" s="24"/>
      <c r="AFI55" s="24"/>
      <c r="AFJ55" s="24"/>
      <c r="AFK55" s="24"/>
      <c r="AFL55" s="24"/>
      <c r="AFM55" s="24"/>
      <c r="AFN55" s="24"/>
      <c r="AFO55" s="24"/>
      <c r="AFP55" s="24"/>
      <c r="AFQ55" s="24"/>
      <c r="AFR55" s="24"/>
      <c r="AFS55" s="24"/>
      <c r="AFT55" s="24"/>
      <c r="AFU55" s="24"/>
      <c r="AFV55" s="24"/>
      <c r="AFW55" s="24"/>
      <c r="AFX55" s="24"/>
      <c r="AFY55" s="24"/>
      <c r="AFZ55" s="24"/>
      <c r="AGA55" s="24"/>
      <c r="AGB55" s="24"/>
      <c r="AGC55" s="24"/>
      <c r="AGD55" s="24"/>
      <c r="AGE55" s="24"/>
      <c r="AGF55" s="24"/>
      <c r="AGG55" s="24"/>
      <c r="AGH55" s="24"/>
      <c r="AGI55" s="24"/>
      <c r="AGJ55" s="24"/>
      <c r="AGK55" s="24"/>
      <c r="AGL55" s="24"/>
      <c r="AGM55" s="24"/>
      <c r="AGN55" s="24"/>
      <c r="AGO55" s="24"/>
      <c r="AGP55" s="24"/>
      <c r="AGQ55" s="24"/>
      <c r="AGR55" s="24"/>
      <c r="AGS55" s="24"/>
      <c r="AGT55" s="24"/>
      <c r="AGU55" s="24"/>
      <c r="AGV55" s="24"/>
      <c r="AGW55" s="24"/>
      <c r="AGX55" s="24"/>
      <c r="AGY55" s="24"/>
      <c r="AGZ55" s="24"/>
      <c r="AHA55" s="24"/>
      <c r="AHB55" s="24"/>
      <c r="AHC55" s="24"/>
      <c r="AHD55" s="24"/>
      <c r="AHE55" s="24"/>
      <c r="AHF55" s="24"/>
      <c r="AHG55" s="24"/>
      <c r="AHH55" s="24"/>
      <c r="AHI55" s="24"/>
      <c r="AHJ55" s="24"/>
      <c r="AHK55" s="24"/>
      <c r="AHL55" s="24"/>
      <c r="AHM55" s="24"/>
      <c r="AHN55" s="24"/>
      <c r="AHO55" s="24"/>
      <c r="AHP55" s="24"/>
      <c r="AHQ55" s="24"/>
      <c r="AHR55" s="24"/>
      <c r="AHS55" s="24"/>
      <c r="AHT55" s="24"/>
      <c r="AHU55" s="24"/>
      <c r="AHV55" s="24"/>
      <c r="AHW55" s="24"/>
      <c r="AHX55" s="24"/>
      <c r="AHY55" s="24"/>
      <c r="AHZ55" s="24"/>
      <c r="AIA55" s="24"/>
      <c r="AIB55" s="24"/>
      <c r="AIC55" s="24"/>
      <c r="AID55" s="24"/>
      <c r="AIE55" s="24"/>
      <c r="AIF55" s="24"/>
      <c r="AIG55" s="24"/>
      <c r="AIH55" s="24"/>
      <c r="AII55" s="24"/>
      <c r="AIJ55" s="24"/>
      <c r="AIK55" s="24"/>
      <c r="AIL55" s="24"/>
      <c r="AIM55" s="24"/>
      <c r="AIN55" s="24"/>
      <c r="AIO55" s="24"/>
      <c r="AIP55" s="24"/>
      <c r="AIQ55" s="24"/>
      <c r="AIR55" s="24"/>
      <c r="AIS55" s="24"/>
      <c r="AIT55" s="24"/>
      <c r="AIU55" s="24"/>
      <c r="AIV55" s="24"/>
      <c r="AIW55" s="24"/>
      <c r="AIX55" s="24"/>
      <c r="AIY55" s="24"/>
      <c r="AIZ55" s="24"/>
      <c r="AJA55" s="24"/>
      <c r="AJB55" s="24"/>
      <c r="AJC55" s="24"/>
      <c r="AJD55" s="24"/>
      <c r="AJE55" s="24"/>
      <c r="AJF55" s="24"/>
      <c r="AJG55" s="24"/>
      <c r="AJH55" s="24"/>
      <c r="AJI55" s="24"/>
      <c r="AJJ55" s="24"/>
      <c r="AJK55" s="24"/>
      <c r="AJL55" s="24"/>
      <c r="AJM55" s="24"/>
      <c r="AJN55" s="24"/>
      <c r="AJO55" s="24"/>
      <c r="AJP55" s="24"/>
      <c r="AJQ55" s="24"/>
      <c r="AJR55" s="24"/>
      <c r="AJS55" s="24"/>
      <c r="AJT55" s="24"/>
      <c r="AJU55" s="24"/>
      <c r="AJV55" s="24"/>
      <c r="AJW55" s="24"/>
      <c r="AJX55" s="24"/>
      <c r="AJY55" s="24"/>
      <c r="AJZ55" s="24"/>
      <c r="AKA55" s="24"/>
      <c r="AKB55" s="24"/>
      <c r="AKC55" s="24"/>
      <c r="AKD55" s="24"/>
      <c r="AKE55" s="24"/>
      <c r="AKF55" s="24"/>
      <c r="AKG55" s="24"/>
      <c r="AKH55" s="24"/>
      <c r="AKI55" s="24"/>
      <c r="AKJ55" s="24"/>
      <c r="AKK55" s="24"/>
      <c r="AKL55" s="24"/>
      <c r="AKM55" s="24"/>
      <c r="AKN55" s="24"/>
      <c r="AKO55" s="24"/>
      <c r="AKP55" s="24"/>
      <c r="AKQ55" s="24"/>
      <c r="AKR55" s="24"/>
      <c r="AKS55" s="24"/>
      <c r="AKT55" s="24"/>
      <c r="AKU55" s="24"/>
      <c r="AKV55" s="24"/>
      <c r="AKW55" s="24"/>
      <c r="AKX55" s="24"/>
      <c r="AKY55" s="24"/>
      <c r="AKZ55" s="24"/>
      <c r="ALA55" s="24"/>
      <c r="ALB55" s="24"/>
      <c r="ALC55" s="24"/>
      <c r="ALD55" s="24"/>
      <c r="ALE55" s="24"/>
      <c r="ALF55" s="24"/>
      <c r="ALG55" s="24"/>
      <c r="ALH55" s="24"/>
      <c r="ALI55" s="24"/>
      <c r="ALJ55" s="24"/>
      <c r="ALK55" s="24"/>
      <c r="ALL55" s="24"/>
      <c r="ALM55" s="24"/>
      <c r="ALN55" s="24"/>
      <c r="ALO55" s="24"/>
      <c r="ALP55" s="24"/>
      <c r="ALQ55" s="24"/>
      <c r="ALR55" s="24"/>
      <c r="ALS55" s="24"/>
      <c r="ALT55" s="24"/>
      <c r="ALU55" s="24"/>
      <c r="ALV55" s="24"/>
      <c r="ALW55" s="24"/>
      <c r="ALX55" s="24"/>
      <c r="ALY55" s="24"/>
      <c r="ALZ55" s="24"/>
      <c r="AMA55" s="24"/>
      <c r="AMB55" s="24"/>
      <c r="AMC55" s="24"/>
      <c r="AMD55" s="24"/>
      <c r="AME55" s="24"/>
      <c r="AMF55" s="24"/>
      <c r="AMG55" s="24"/>
      <c r="AMH55" s="24"/>
      <c r="AMI55" s="24"/>
      <c r="AMJ55" s="24"/>
      <c r="AMK55" s="24"/>
      <c r="AML55" s="24"/>
      <c r="AMM55" s="24"/>
      <c r="AMN55" s="24"/>
      <c r="AMO55" s="24"/>
      <c r="AMP55" s="24"/>
      <c r="AMQ55" s="24"/>
      <c r="AMR55" s="24"/>
      <c r="AMS55" s="24"/>
      <c r="AMT55" s="24"/>
      <c r="AMU55" s="24"/>
      <c r="AMV55" s="24"/>
      <c r="AMW55" s="24"/>
      <c r="AMX55" s="24"/>
      <c r="AMY55" s="24"/>
      <c r="AMZ55" s="24"/>
      <c r="ANA55" s="24"/>
      <c r="ANB55" s="24"/>
      <c r="ANC55" s="24"/>
      <c r="AND55" s="24"/>
      <c r="ANE55" s="24"/>
      <c r="ANF55" s="24"/>
      <c r="ANG55" s="24"/>
      <c r="ANH55" s="24"/>
      <c r="ANI55" s="24"/>
      <c r="ANJ55" s="24"/>
      <c r="ANK55" s="24"/>
      <c r="ANL55" s="24"/>
      <c r="ANM55" s="24"/>
      <c r="ANN55" s="24"/>
      <c r="ANO55" s="24"/>
      <c r="ANP55" s="24"/>
      <c r="ANQ55" s="24"/>
      <c r="ANR55" s="24"/>
      <c r="ANS55" s="24"/>
      <c r="ANT55" s="24"/>
      <c r="ANU55" s="24"/>
      <c r="ANV55" s="24"/>
      <c r="ANW55" s="24"/>
      <c r="ANX55" s="24"/>
      <c r="ANY55" s="24"/>
      <c r="ANZ55" s="24"/>
      <c r="AOA55" s="24"/>
      <c r="AOB55" s="24"/>
      <c r="AOC55" s="24"/>
      <c r="AOD55" s="24"/>
      <c r="AOE55" s="24"/>
      <c r="AOF55" s="24"/>
      <c r="AOG55" s="24"/>
      <c r="AOH55" s="24"/>
      <c r="AOI55" s="24"/>
      <c r="AOJ55" s="24"/>
      <c r="AOK55" s="24"/>
      <c r="AOL55" s="24"/>
      <c r="AOM55" s="24"/>
      <c r="AON55" s="24"/>
      <c r="AOO55" s="24"/>
      <c r="AOP55" s="24"/>
      <c r="AOQ55" s="24"/>
      <c r="AOR55" s="24"/>
      <c r="AOS55" s="24"/>
      <c r="AOT55" s="24"/>
      <c r="AOU55" s="24"/>
      <c r="AOV55" s="24"/>
      <c r="AOW55" s="24"/>
      <c r="AOX55" s="24"/>
      <c r="AOY55" s="24"/>
      <c r="AOZ55" s="24"/>
      <c r="APA55" s="24"/>
      <c r="APB55" s="24"/>
      <c r="APC55" s="24"/>
      <c r="APD55" s="24"/>
      <c r="APE55" s="24"/>
      <c r="APF55" s="24"/>
      <c r="APG55" s="24"/>
      <c r="APH55" s="24"/>
      <c r="API55" s="24"/>
      <c r="APJ55" s="24"/>
      <c r="APK55" s="24"/>
      <c r="APL55" s="24"/>
      <c r="APM55" s="24"/>
      <c r="APN55" s="24"/>
      <c r="APO55" s="24"/>
      <c r="APP55" s="24"/>
      <c r="APQ55" s="24"/>
      <c r="APR55" s="24"/>
      <c r="APS55" s="24"/>
      <c r="APT55" s="24"/>
      <c r="APU55" s="24"/>
      <c r="APV55" s="24"/>
      <c r="APW55" s="24"/>
      <c r="APX55" s="24"/>
      <c r="APY55" s="24"/>
      <c r="APZ55" s="24"/>
      <c r="AQA55" s="24"/>
      <c r="AQB55" s="24"/>
      <c r="AQC55" s="24"/>
      <c r="AQD55" s="24"/>
      <c r="AQE55" s="24"/>
      <c r="AQF55" s="24"/>
      <c r="AQG55" s="24"/>
      <c r="AQH55" s="24"/>
      <c r="AQI55" s="24"/>
      <c r="AQJ55" s="24"/>
      <c r="AQK55" s="24"/>
      <c r="AQL55" s="24"/>
      <c r="AQM55" s="24"/>
      <c r="AQN55" s="24"/>
      <c r="AQO55" s="24"/>
      <c r="AQP55" s="24"/>
      <c r="AQQ55" s="24"/>
      <c r="AQR55" s="24"/>
      <c r="AQS55" s="24"/>
      <c r="AQT55" s="24"/>
      <c r="AQU55" s="24"/>
      <c r="AQV55" s="24"/>
      <c r="AQW55" s="24"/>
      <c r="AQX55" s="24"/>
      <c r="AQY55" s="24"/>
      <c r="AQZ55" s="24"/>
    </row>
    <row r="56" spans="1:1589" s="11" customFormat="1" ht="45" customHeight="1">
      <c r="A56" s="79"/>
      <c r="B56" s="59">
        <v>5054601</v>
      </c>
      <c r="C56" s="202"/>
      <c r="D56" s="220"/>
      <c r="E56" s="119">
        <v>42370</v>
      </c>
      <c r="F56" s="119">
        <v>42735</v>
      </c>
      <c r="G56" s="41" t="s">
        <v>11</v>
      </c>
      <c r="H56" s="151"/>
      <c r="I56" s="151">
        <f t="shared" ref="I56" si="7">I59+I62+I65+I68+I71+I74+I79+I82+I85+I88</f>
        <v>0</v>
      </c>
      <c r="J56" s="151"/>
      <c r="K56" s="86"/>
      <c r="L56" s="151">
        <f t="shared" ref="L56" si="8">L59+L62+L65+L68+L71+L74+L79+L82+L85+L88</f>
        <v>0</v>
      </c>
      <c r="M56" s="151">
        <f t="shared" ref="M56" si="9">M59+M62+M65+M68+M71+M74+M79+M82+M85+M88</f>
        <v>0</v>
      </c>
      <c r="N56" s="151"/>
      <c r="O56" s="151"/>
      <c r="P56" s="151"/>
      <c r="Q56" s="151"/>
      <c r="R56" s="151"/>
      <c r="S56" s="151"/>
      <c r="T56" s="185">
        <f>T58+T61+T64+T67+T70+T73+T81+T84+T87+T101</f>
        <v>23973060.450000003</v>
      </c>
      <c r="U56" s="185">
        <f>U58+U61+U64+U67+U70+U73+U78+U81+U84+U87+U90+U93+U96+U99+U101</f>
        <v>708678.99000000115</v>
      </c>
      <c r="GZ56" s="24"/>
      <c r="HA56" s="24"/>
      <c r="HB56" s="24"/>
      <c r="HC56" s="24"/>
      <c r="HD56" s="24"/>
      <c r="HE56" s="24"/>
      <c r="HF56" s="24"/>
      <c r="HG56" s="24"/>
      <c r="HH56" s="24"/>
      <c r="HI56" s="24"/>
      <c r="HJ56" s="24"/>
      <c r="HK56" s="24"/>
      <c r="HL56" s="24"/>
      <c r="HM56" s="24"/>
      <c r="HN56" s="24"/>
      <c r="HO56" s="24"/>
      <c r="HP56" s="24"/>
      <c r="HQ56" s="24"/>
      <c r="HR56" s="24"/>
      <c r="HS56" s="24"/>
      <c r="HT56" s="24"/>
      <c r="HU56" s="24"/>
      <c r="HV56" s="24"/>
      <c r="HW56" s="24"/>
      <c r="HX56" s="24"/>
      <c r="HY56" s="24"/>
      <c r="HZ56" s="24"/>
      <c r="IA56" s="24"/>
      <c r="IB56" s="24"/>
      <c r="IC56" s="24"/>
      <c r="ID56" s="24"/>
      <c r="IE56" s="24"/>
      <c r="IF56" s="24"/>
      <c r="IG56" s="24"/>
      <c r="IH56" s="24"/>
      <c r="II56" s="24"/>
      <c r="IJ56" s="24"/>
      <c r="IK56" s="24"/>
      <c r="IL56" s="24"/>
      <c r="IM56" s="24"/>
      <c r="IN56" s="24"/>
      <c r="IO56" s="24"/>
      <c r="IP56" s="24"/>
      <c r="IQ56" s="24"/>
      <c r="IR56" s="24"/>
      <c r="IS56" s="24"/>
      <c r="IT56" s="24"/>
      <c r="IU56" s="24"/>
      <c r="IV56" s="24"/>
      <c r="IW56" s="24"/>
      <c r="IX56" s="24"/>
      <c r="IY56" s="24"/>
      <c r="IZ56" s="24"/>
      <c r="JA56" s="24"/>
      <c r="JB56" s="24"/>
      <c r="JC56" s="24"/>
      <c r="JD56" s="24"/>
      <c r="JE56" s="24"/>
      <c r="JF56" s="24"/>
      <c r="JG56" s="24"/>
      <c r="JH56" s="24"/>
      <c r="JI56" s="24"/>
      <c r="JJ56" s="24"/>
      <c r="JK56" s="24"/>
      <c r="JL56" s="24"/>
      <c r="JM56" s="24"/>
      <c r="JN56" s="24"/>
      <c r="JO56" s="24"/>
      <c r="JP56" s="24"/>
      <c r="JQ56" s="24"/>
      <c r="JR56" s="24"/>
      <c r="JS56" s="24"/>
      <c r="JT56" s="24"/>
      <c r="JU56" s="24"/>
      <c r="JV56" s="24"/>
      <c r="JW56" s="24"/>
      <c r="JX56" s="24"/>
      <c r="JY56" s="24"/>
      <c r="JZ56" s="24"/>
      <c r="KA56" s="24"/>
      <c r="KB56" s="24"/>
      <c r="KC56" s="24"/>
      <c r="KD56" s="24"/>
      <c r="KE56" s="24"/>
      <c r="KF56" s="24"/>
      <c r="KG56" s="24"/>
      <c r="KH56" s="24"/>
      <c r="KI56" s="24"/>
      <c r="KJ56" s="24"/>
      <c r="KK56" s="24"/>
      <c r="KL56" s="24"/>
      <c r="KM56" s="24"/>
      <c r="KN56" s="24"/>
      <c r="KO56" s="24"/>
      <c r="KP56" s="24"/>
      <c r="KQ56" s="24"/>
      <c r="KR56" s="24"/>
      <c r="KS56" s="24"/>
      <c r="KT56" s="24"/>
      <c r="KU56" s="24"/>
      <c r="KV56" s="24"/>
      <c r="KW56" s="24"/>
      <c r="KX56" s="24"/>
      <c r="KY56" s="24"/>
      <c r="KZ56" s="24"/>
      <c r="LA56" s="24"/>
      <c r="LB56" s="24"/>
      <c r="LC56" s="24"/>
      <c r="LD56" s="24"/>
      <c r="LE56" s="24"/>
      <c r="LF56" s="24"/>
      <c r="LG56" s="24"/>
      <c r="LH56" s="24"/>
      <c r="LI56" s="24"/>
      <c r="LJ56" s="24"/>
      <c r="LK56" s="24"/>
      <c r="LL56" s="24"/>
      <c r="LM56" s="24"/>
      <c r="LN56" s="24"/>
      <c r="LO56" s="24"/>
      <c r="LP56" s="24"/>
      <c r="LQ56" s="24"/>
      <c r="LR56" s="24"/>
      <c r="LS56" s="24"/>
      <c r="LT56" s="24"/>
      <c r="LU56" s="24"/>
      <c r="LV56" s="24"/>
      <c r="LW56" s="24"/>
      <c r="LX56" s="24"/>
      <c r="LY56" s="24"/>
      <c r="LZ56" s="24"/>
      <c r="MA56" s="24"/>
      <c r="MB56" s="24"/>
      <c r="MC56" s="24"/>
      <c r="MD56" s="24"/>
      <c r="ME56" s="24"/>
      <c r="MF56" s="24"/>
      <c r="MG56" s="24"/>
      <c r="MH56" s="24"/>
      <c r="MI56" s="24"/>
      <c r="MJ56" s="24"/>
      <c r="MK56" s="24"/>
      <c r="ML56" s="24"/>
      <c r="MM56" s="24"/>
      <c r="MN56" s="24"/>
      <c r="MO56" s="24"/>
      <c r="MP56" s="24"/>
      <c r="MQ56" s="24"/>
      <c r="MR56" s="24"/>
      <c r="MS56" s="24"/>
      <c r="MT56" s="24"/>
      <c r="MU56" s="24"/>
      <c r="MV56" s="24"/>
      <c r="MW56" s="24"/>
      <c r="MX56" s="24"/>
      <c r="MY56" s="24"/>
      <c r="MZ56" s="24"/>
      <c r="NA56" s="24"/>
      <c r="NB56" s="24"/>
      <c r="NC56" s="24"/>
      <c r="ND56" s="24"/>
      <c r="NE56" s="24"/>
      <c r="NF56" s="24"/>
      <c r="NG56" s="24"/>
      <c r="NH56" s="24"/>
      <c r="NI56" s="24"/>
      <c r="NJ56" s="24"/>
      <c r="NK56" s="24"/>
      <c r="NL56" s="24"/>
      <c r="NM56" s="24"/>
      <c r="NN56" s="24"/>
      <c r="NO56" s="24"/>
      <c r="NP56" s="24"/>
      <c r="NQ56" s="24"/>
      <c r="NR56" s="24"/>
      <c r="NS56" s="24"/>
      <c r="NT56" s="24"/>
      <c r="NU56" s="24"/>
      <c r="NV56" s="24"/>
      <c r="NW56" s="24"/>
      <c r="NX56" s="24"/>
      <c r="NY56" s="24"/>
      <c r="NZ56" s="24"/>
      <c r="OA56" s="24"/>
      <c r="OB56" s="24"/>
      <c r="OC56" s="24"/>
      <c r="OD56" s="24"/>
      <c r="OE56" s="24"/>
      <c r="OF56" s="24"/>
      <c r="OG56" s="24"/>
      <c r="OH56" s="24"/>
      <c r="OI56" s="24"/>
      <c r="OJ56" s="24"/>
      <c r="OK56" s="24"/>
      <c r="OL56" s="24"/>
      <c r="OM56" s="24"/>
      <c r="ON56" s="24"/>
      <c r="OO56" s="24"/>
      <c r="OP56" s="24"/>
      <c r="OQ56" s="24"/>
      <c r="OR56" s="24"/>
      <c r="OS56" s="24"/>
      <c r="OT56" s="24"/>
      <c r="OU56" s="24"/>
      <c r="OV56" s="24"/>
      <c r="OW56" s="24"/>
      <c r="OX56" s="24"/>
      <c r="OY56" s="24"/>
      <c r="OZ56" s="24"/>
      <c r="PA56" s="24"/>
      <c r="PB56" s="24"/>
      <c r="PC56" s="24"/>
      <c r="PD56" s="24"/>
      <c r="PE56" s="24"/>
      <c r="PF56" s="24"/>
      <c r="PG56" s="24"/>
      <c r="PH56" s="24"/>
      <c r="PI56" s="24"/>
      <c r="PJ56" s="24"/>
      <c r="PK56" s="24"/>
      <c r="PL56" s="24"/>
      <c r="PM56" s="24"/>
      <c r="PN56" s="24"/>
      <c r="PO56" s="24"/>
      <c r="PP56" s="24"/>
      <c r="PQ56" s="24"/>
      <c r="PR56" s="24"/>
      <c r="PS56" s="24"/>
      <c r="PT56" s="24"/>
      <c r="PU56" s="24"/>
      <c r="PV56" s="24"/>
      <c r="PW56" s="24"/>
      <c r="PX56" s="24"/>
      <c r="PY56" s="24"/>
      <c r="PZ56" s="24"/>
      <c r="QA56" s="24"/>
      <c r="QB56" s="24"/>
      <c r="QC56" s="24"/>
      <c r="QD56" s="24"/>
      <c r="QE56" s="24"/>
      <c r="QF56" s="24"/>
      <c r="QG56" s="24"/>
      <c r="QH56" s="24"/>
      <c r="QI56" s="24"/>
      <c r="QJ56" s="24"/>
      <c r="QK56" s="24"/>
      <c r="QL56" s="24"/>
      <c r="QM56" s="24"/>
      <c r="QN56" s="24"/>
      <c r="QO56" s="24"/>
      <c r="QP56" s="24"/>
      <c r="QQ56" s="24"/>
      <c r="QR56" s="24"/>
      <c r="QS56" s="24"/>
      <c r="QT56" s="24"/>
      <c r="QU56" s="24"/>
      <c r="QV56" s="24"/>
      <c r="QW56" s="24"/>
      <c r="QX56" s="24"/>
      <c r="QY56" s="24"/>
      <c r="QZ56" s="24"/>
      <c r="RA56" s="24"/>
      <c r="RB56" s="24"/>
      <c r="RC56" s="24"/>
      <c r="RD56" s="24"/>
      <c r="RE56" s="24"/>
      <c r="RF56" s="24"/>
      <c r="RG56" s="24"/>
      <c r="RH56" s="24"/>
      <c r="RI56" s="24"/>
      <c r="RJ56" s="24"/>
      <c r="RK56" s="24"/>
      <c r="RL56" s="24"/>
      <c r="RM56" s="24"/>
      <c r="RN56" s="24"/>
      <c r="RO56" s="24"/>
      <c r="RP56" s="24"/>
      <c r="RQ56" s="24"/>
      <c r="RR56" s="24"/>
      <c r="RS56" s="24"/>
      <c r="RT56" s="24"/>
      <c r="RU56" s="24"/>
      <c r="RV56" s="24"/>
      <c r="RW56" s="24"/>
      <c r="RX56" s="24"/>
      <c r="RY56" s="24"/>
      <c r="RZ56" s="24"/>
      <c r="SA56" s="24"/>
      <c r="SB56" s="24"/>
      <c r="SC56" s="24"/>
      <c r="SD56" s="24"/>
      <c r="SE56" s="24"/>
      <c r="SF56" s="24"/>
      <c r="SG56" s="24"/>
      <c r="SH56" s="24"/>
      <c r="SI56" s="24"/>
      <c r="SJ56" s="24"/>
      <c r="SK56" s="24"/>
      <c r="SL56" s="24"/>
      <c r="SM56" s="24"/>
      <c r="SN56" s="24"/>
      <c r="SO56" s="24"/>
      <c r="SP56" s="24"/>
      <c r="SQ56" s="24"/>
      <c r="SR56" s="24"/>
      <c r="SS56" s="24"/>
      <c r="ST56" s="24"/>
      <c r="SU56" s="24"/>
      <c r="SV56" s="24"/>
      <c r="SW56" s="24"/>
      <c r="SX56" s="24"/>
      <c r="SY56" s="24"/>
      <c r="SZ56" s="24"/>
      <c r="TA56" s="24"/>
      <c r="TB56" s="24"/>
      <c r="TC56" s="24"/>
      <c r="TD56" s="24"/>
      <c r="TE56" s="24"/>
      <c r="TF56" s="24"/>
      <c r="TG56" s="24"/>
      <c r="TH56" s="24"/>
      <c r="TI56" s="24"/>
      <c r="TJ56" s="24"/>
      <c r="TK56" s="24"/>
      <c r="TL56" s="24"/>
      <c r="TM56" s="24"/>
      <c r="TN56" s="24"/>
      <c r="TO56" s="24"/>
      <c r="TP56" s="24"/>
      <c r="TQ56" s="24"/>
      <c r="TR56" s="24"/>
      <c r="TS56" s="24"/>
      <c r="TT56" s="24"/>
      <c r="TU56" s="24"/>
      <c r="TV56" s="24"/>
      <c r="TW56" s="24"/>
      <c r="TX56" s="24"/>
      <c r="TY56" s="24"/>
      <c r="TZ56" s="24"/>
      <c r="UA56" s="24"/>
      <c r="UB56" s="24"/>
      <c r="UC56" s="24"/>
      <c r="UD56" s="24"/>
      <c r="UE56" s="24"/>
      <c r="UF56" s="24"/>
      <c r="UG56" s="24"/>
      <c r="UH56" s="24"/>
      <c r="UI56" s="24"/>
      <c r="UJ56" s="24"/>
      <c r="UK56" s="24"/>
      <c r="UL56" s="24"/>
      <c r="UM56" s="24"/>
      <c r="UN56" s="24"/>
      <c r="UO56" s="24"/>
      <c r="UP56" s="24"/>
      <c r="UQ56" s="24"/>
      <c r="UR56" s="24"/>
      <c r="US56" s="24"/>
      <c r="UT56" s="24"/>
      <c r="UU56" s="24"/>
      <c r="UV56" s="24"/>
      <c r="UW56" s="24"/>
      <c r="UX56" s="24"/>
      <c r="UY56" s="24"/>
      <c r="UZ56" s="24"/>
      <c r="VA56" s="24"/>
      <c r="VB56" s="24"/>
      <c r="VC56" s="24"/>
      <c r="VD56" s="24"/>
      <c r="VE56" s="24"/>
      <c r="VF56" s="24"/>
      <c r="VG56" s="24"/>
      <c r="VH56" s="24"/>
      <c r="VI56" s="24"/>
      <c r="VJ56" s="24"/>
      <c r="VK56" s="24"/>
      <c r="VL56" s="24"/>
      <c r="VM56" s="24"/>
      <c r="VN56" s="24"/>
      <c r="VO56" s="24"/>
      <c r="VP56" s="24"/>
      <c r="VQ56" s="24"/>
      <c r="VR56" s="24"/>
      <c r="VS56" s="24"/>
      <c r="VT56" s="24"/>
      <c r="VU56" s="24"/>
      <c r="VV56" s="24"/>
      <c r="VW56" s="24"/>
      <c r="VX56" s="24"/>
      <c r="VY56" s="24"/>
      <c r="VZ56" s="24"/>
      <c r="WA56" s="24"/>
      <c r="WB56" s="24"/>
      <c r="WC56" s="24"/>
      <c r="WD56" s="24"/>
      <c r="WE56" s="24"/>
      <c r="WF56" s="24"/>
      <c r="WG56" s="24"/>
      <c r="WH56" s="24"/>
      <c r="WI56" s="24"/>
      <c r="WJ56" s="24"/>
      <c r="WK56" s="24"/>
      <c r="WL56" s="24"/>
      <c r="WM56" s="24"/>
      <c r="WN56" s="24"/>
      <c r="WO56" s="24"/>
      <c r="WP56" s="24"/>
      <c r="WQ56" s="24"/>
      <c r="WR56" s="24"/>
      <c r="WS56" s="24"/>
      <c r="WT56" s="24"/>
      <c r="WU56" s="24"/>
      <c r="WV56" s="24"/>
      <c r="WW56" s="24"/>
      <c r="WX56" s="24"/>
      <c r="WY56" s="24"/>
      <c r="WZ56" s="24"/>
      <c r="XA56" s="24"/>
      <c r="XB56" s="24"/>
      <c r="XC56" s="24"/>
      <c r="XD56" s="24"/>
      <c r="XE56" s="24"/>
      <c r="XF56" s="24"/>
      <c r="XG56" s="24"/>
      <c r="XH56" s="24"/>
      <c r="XI56" s="24"/>
      <c r="XJ56" s="24"/>
      <c r="XK56" s="24"/>
      <c r="XL56" s="24"/>
      <c r="XM56" s="24"/>
      <c r="XN56" s="24"/>
      <c r="XO56" s="24"/>
      <c r="XP56" s="24"/>
      <c r="XQ56" s="24"/>
      <c r="XR56" s="24"/>
      <c r="XS56" s="24"/>
      <c r="XT56" s="24"/>
      <c r="XU56" s="24"/>
      <c r="XV56" s="24"/>
      <c r="XW56" s="24"/>
      <c r="XX56" s="24"/>
      <c r="XY56" s="24"/>
      <c r="XZ56" s="24"/>
      <c r="YA56" s="24"/>
      <c r="YB56" s="24"/>
      <c r="YC56" s="24"/>
      <c r="YD56" s="24"/>
      <c r="YE56" s="24"/>
      <c r="YF56" s="24"/>
      <c r="YG56" s="24"/>
      <c r="YH56" s="24"/>
      <c r="YI56" s="24"/>
      <c r="YJ56" s="24"/>
      <c r="YK56" s="24"/>
      <c r="YL56" s="24"/>
      <c r="YM56" s="24"/>
      <c r="YN56" s="24"/>
      <c r="YO56" s="24"/>
      <c r="YP56" s="24"/>
      <c r="YQ56" s="24"/>
      <c r="YR56" s="24"/>
      <c r="YS56" s="24"/>
      <c r="YT56" s="24"/>
      <c r="YU56" s="24"/>
      <c r="YV56" s="24"/>
      <c r="YW56" s="24"/>
      <c r="YX56" s="24"/>
      <c r="YY56" s="24"/>
      <c r="YZ56" s="24"/>
      <c r="ZA56" s="24"/>
      <c r="ZB56" s="24"/>
      <c r="ZC56" s="24"/>
      <c r="ZD56" s="24"/>
      <c r="ZE56" s="24"/>
      <c r="ZF56" s="24"/>
      <c r="ZG56" s="24"/>
      <c r="ZH56" s="24"/>
      <c r="ZI56" s="24"/>
      <c r="ZJ56" s="24"/>
      <c r="ZK56" s="24"/>
      <c r="ZL56" s="24"/>
      <c r="ZM56" s="24"/>
      <c r="ZN56" s="24"/>
      <c r="ZO56" s="24"/>
      <c r="ZP56" s="24"/>
      <c r="ZQ56" s="24"/>
      <c r="ZR56" s="24"/>
      <c r="ZS56" s="24"/>
      <c r="ZT56" s="24"/>
      <c r="ZU56" s="24"/>
      <c r="ZV56" s="24"/>
      <c r="ZW56" s="24"/>
      <c r="ZX56" s="24"/>
      <c r="ZY56" s="24"/>
      <c r="ZZ56" s="24"/>
      <c r="AAA56" s="24"/>
      <c r="AAB56" s="24"/>
      <c r="AAC56" s="24"/>
      <c r="AAD56" s="24"/>
      <c r="AAE56" s="24"/>
      <c r="AAF56" s="24"/>
      <c r="AAG56" s="24"/>
      <c r="AAH56" s="24"/>
      <c r="AAI56" s="24"/>
      <c r="AAJ56" s="24"/>
      <c r="AAK56" s="24"/>
      <c r="AAL56" s="24"/>
      <c r="AAM56" s="24"/>
      <c r="AAN56" s="24"/>
      <c r="AAO56" s="24"/>
      <c r="AAP56" s="24"/>
      <c r="AAQ56" s="24"/>
      <c r="AAR56" s="24"/>
      <c r="AAS56" s="24"/>
      <c r="AAT56" s="24"/>
      <c r="AAU56" s="24"/>
      <c r="AAV56" s="24"/>
      <c r="AAW56" s="24"/>
      <c r="AAX56" s="24"/>
      <c r="AAY56" s="24"/>
      <c r="AAZ56" s="24"/>
      <c r="ABA56" s="24"/>
      <c r="ABB56" s="24"/>
      <c r="ABC56" s="24"/>
      <c r="ABD56" s="24"/>
      <c r="ABE56" s="24"/>
      <c r="ABF56" s="24"/>
      <c r="ABG56" s="24"/>
      <c r="ABH56" s="24"/>
      <c r="ABI56" s="24"/>
      <c r="ABJ56" s="24"/>
      <c r="ABK56" s="24"/>
      <c r="ABL56" s="24"/>
      <c r="ABM56" s="24"/>
      <c r="ABN56" s="24"/>
      <c r="ABO56" s="24"/>
      <c r="ABP56" s="24"/>
      <c r="ABQ56" s="24"/>
      <c r="ABR56" s="24"/>
      <c r="ABS56" s="24"/>
      <c r="ABT56" s="24"/>
      <c r="ABU56" s="24"/>
      <c r="ABV56" s="24"/>
      <c r="ABW56" s="24"/>
      <c r="ABX56" s="24"/>
      <c r="ABY56" s="24"/>
      <c r="ABZ56" s="24"/>
      <c r="ACA56" s="24"/>
      <c r="ACB56" s="24"/>
      <c r="ACC56" s="24"/>
      <c r="ACD56" s="24"/>
      <c r="ACE56" s="24"/>
      <c r="ACF56" s="24"/>
      <c r="ACG56" s="24"/>
      <c r="ACH56" s="24"/>
      <c r="ACI56" s="24"/>
      <c r="ACJ56" s="24"/>
      <c r="ACK56" s="24"/>
      <c r="ACL56" s="24"/>
      <c r="ACM56" s="24"/>
      <c r="ACN56" s="24"/>
      <c r="ACO56" s="24"/>
      <c r="ACP56" s="24"/>
      <c r="ACQ56" s="24"/>
      <c r="ACR56" s="24"/>
      <c r="ACS56" s="24"/>
      <c r="ACT56" s="24"/>
      <c r="ACU56" s="24"/>
      <c r="ACV56" s="24"/>
      <c r="ACW56" s="24"/>
      <c r="ACX56" s="24"/>
      <c r="ACY56" s="24"/>
      <c r="ACZ56" s="24"/>
      <c r="ADA56" s="24"/>
      <c r="ADB56" s="24"/>
      <c r="ADC56" s="24"/>
      <c r="ADD56" s="24"/>
      <c r="ADE56" s="24"/>
      <c r="ADF56" s="24"/>
      <c r="ADG56" s="24"/>
      <c r="ADH56" s="24"/>
      <c r="ADI56" s="24"/>
      <c r="ADJ56" s="24"/>
      <c r="ADK56" s="24"/>
      <c r="ADL56" s="24"/>
      <c r="ADM56" s="24"/>
      <c r="ADN56" s="24"/>
      <c r="ADO56" s="24"/>
      <c r="ADP56" s="24"/>
      <c r="ADQ56" s="24"/>
      <c r="ADR56" s="24"/>
      <c r="ADS56" s="24"/>
      <c r="ADT56" s="24"/>
      <c r="ADU56" s="24"/>
      <c r="ADV56" s="24"/>
      <c r="ADW56" s="24"/>
      <c r="ADX56" s="24"/>
      <c r="ADY56" s="24"/>
      <c r="ADZ56" s="24"/>
      <c r="AEA56" s="24"/>
      <c r="AEB56" s="24"/>
      <c r="AEC56" s="24"/>
      <c r="AED56" s="24"/>
      <c r="AEE56" s="24"/>
      <c r="AEF56" s="24"/>
      <c r="AEG56" s="24"/>
      <c r="AEH56" s="24"/>
      <c r="AEI56" s="24"/>
      <c r="AEJ56" s="24"/>
      <c r="AEK56" s="24"/>
      <c r="AEL56" s="24"/>
      <c r="AEM56" s="24"/>
      <c r="AEN56" s="24"/>
      <c r="AEO56" s="24"/>
      <c r="AEP56" s="24"/>
      <c r="AEQ56" s="24"/>
      <c r="AER56" s="24"/>
      <c r="AES56" s="24"/>
      <c r="AET56" s="24"/>
      <c r="AEU56" s="24"/>
      <c r="AEV56" s="24"/>
      <c r="AEW56" s="24"/>
      <c r="AEX56" s="24"/>
      <c r="AEY56" s="24"/>
      <c r="AEZ56" s="24"/>
      <c r="AFA56" s="24"/>
      <c r="AFB56" s="24"/>
      <c r="AFC56" s="24"/>
      <c r="AFD56" s="24"/>
      <c r="AFE56" s="24"/>
      <c r="AFF56" s="24"/>
      <c r="AFG56" s="24"/>
      <c r="AFH56" s="24"/>
      <c r="AFI56" s="24"/>
      <c r="AFJ56" s="24"/>
      <c r="AFK56" s="24"/>
      <c r="AFL56" s="24"/>
      <c r="AFM56" s="24"/>
      <c r="AFN56" s="24"/>
      <c r="AFO56" s="24"/>
      <c r="AFP56" s="24"/>
      <c r="AFQ56" s="24"/>
      <c r="AFR56" s="24"/>
      <c r="AFS56" s="24"/>
      <c r="AFT56" s="24"/>
      <c r="AFU56" s="24"/>
      <c r="AFV56" s="24"/>
      <c r="AFW56" s="24"/>
      <c r="AFX56" s="24"/>
      <c r="AFY56" s="24"/>
      <c r="AFZ56" s="24"/>
      <c r="AGA56" s="24"/>
      <c r="AGB56" s="24"/>
      <c r="AGC56" s="24"/>
      <c r="AGD56" s="24"/>
      <c r="AGE56" s="24"/>
      <c r="AGF56" s="24"/>
      <c r="AGG56" s="24"/>
      <c r="AGH56" s="24"/>
      <c r="AGI56" s="24"/>
      <c r="AGJ56" s="24"/>
      <c r="AGK56" s="24"/>
      <c r="AGL56" s="24"/>
      <c r="AGM56" s="24"/>
      <c r="AGN56" s="24"/>
      <c r="AGO56" s="24"/>
      <c r="AGP56" s="24"/>
      <c r="AGQ56" s="24"/>
      <c r="AGR56" s="24"/>
      <c r="AGS56" s="24"/>
      <c r="AGT56" s="24"/>
      <c r="AGU56" s="24"/>
      <c r="AGV56" s="24"/>
      <c r="AGW56" s="24"/>
      <c r="AGX56" s="24"/>
      <c r="AGY56" s="24"/>
      <c r="AGZ56" s="24"/>
      <c r="AHA56" s="24"/>
      <c r="AHB56" s="24"/>
      <c r="AHC56" s="24"/>
      <c r="AHD56" s="24"/>
      <c r="AHE56" s="24"/>
      <c r="AHF56" s="24"/>
      <c r="AHG56" s="24"/>
      <c r="AHH56" s="24"/>
      <c r="AHI56" s="24"/>
      <c r="AHJ56" s="24"/>
      <c r="AHK56" s="24"/>
      <c r="AHL56" s="24"/>
      <c r="AHM56" s="24"/>
      <c r="AHN56" s="24"/>
      <c r="AHO56" s="24"/>
      <c r="AHP56" s="24"/>
      <c r="AHQ56" s="24"/>
      <c r="AHR56" s="24"/>
      <c r="AHS56" s="24"/>
      <c r="AHT56" s="24"/>
      <c r="AHU56" s="24"/>
      <c r="AHV56" s="24"/>
      <c r="AHW56" s="24"/>
      <c r="AHX56" s="24"/>
      <c r="AHY56" s="24"/>
      <c r="AHZ56" s="24"/>
      <c r="AIA56" s="24"/>
      <c r="AIB56" s="24"/>
      <c r="AIC56" s="24"/>
      <c r="AID56" s="24"/>
      <c r="AIE56" s="24"/>
      <c r="AIF56" s="24"/>
      <c r="AIG56" s="24"/>
      <c r="AIH56" s="24"/>
      <c r="AII56" s="24"/>
      <c r="AIJ56" s="24"/>
      <c r="AIK56" s="24"/>
      <c r="AIL56" s="24"/>
      <c r="AIM56" s="24"/>
      <c r="AIN56" s="24"/>
      <c r="AIO56" s="24"/>
      <c r="AIP56" s="24"/>
      <c r="AIQ56" s="24"/>
      <c r="AIR56" s="24"/>
      <c r="AIS56" s="24"/>
      <c r="AIT56" s="24"/>
      <c r="AIU56" s="24"/>
      <c r="AIV56" s="24"/>
      <c r="AIW56" s="24"/>
      <c r="AIX56" s="24"/>
      <c r="AIY56" s="24"/>
      <c r="AIZ56" s="24"/>
      <c r="AJA56" s="24"/>
      <c r="AJB56" s="24"/>
      <c r="AJC56" s="24"/>
      <c r="AJD56" s="24"/>
      <c r="AJE56" s="24"/>
      <c r="AJF56" s="24"/>
      <c r="AJG56" s="24"/>
      <c r="AJH56" s="24"/>
      <c r="AJI56" s="24"/>
      <c r="AJJ56" s="24"/>
      <c r="AJK56" s="24"/>
      <c r="AJL56" s="24"/>
      <c r="AJM56" s="24"/>
      <c r="AJN56" s="24"/>
      <c r="AJO56" s="24"/>
      <c r="AJP56" s="24"/>
      <c r="AJQ56" s="24"/>
      <c r="AJR56" s="24"/>
      <c r="AJS56" s="24"/>
      <c r="AJT56" s="24"/>
      <c r="AJU56" s="24"/>
      <c r="AJV56" s="24"/>
      <c r="AJW56" s="24"/>
      <c r="AJX56" s="24"/>
      <c r="AJY56" s="24"/>
      <c r="AJZ56" s="24"/>
      <c r="AKA56" s="24"/>
      <c r="AKB56" s="24"/>
      <c r="AKC56" s="24"/>
      <c r="AKD56" s="24"/>
      <c r="AKE56" s="24"/>
      <c r="AKF56" s="24"/>
      <c r="AKG56" s="24"/>
      <c r="AKH56" s="24"/>
      <c r="AKI56" s="24"/>
      <c r="AKJ56" s="24"/>
      <c r="AKK56" s="24"/>
      <c r="AKL56" s="24"/>
      <c r="AKM56" s="24"/>
      <c r="AKN56" s="24"/>
      <c r="AKO56" s="24"/>
      <c r="AKP56" s="24"/>
      <c r="AKQ56" s="24"/>
      <c r="AKR56" s="24"/>
      <c r="AKS56" s="24"/>
      <c r="AKT56" s="24"/>
      <c r="AKU56" s="24"/>
      <c r="AKV56" s="24"/>
      <c r="AKW56" s="24"/>
      <c r="AKX56" s="24"/>
      <c r="AKY56" s="24"/>
      <c r="AKZ56" s="24"/>
      <c r="ALA56" s="24"/>
      <c r="ALB56" s="24"/>
      <c r="ALC56" s="24"/>
      <c r="ALD56" s="24"/>
      <c r="ALE56" s="24"/>
      <c r="ALF56" s="24"/>
      <c r="ALG56" s="24"/>
      <c r="ALH56" s="24"/>
      <c r="ALI56" s="24"/>
      <c r="ALJ56" s="24"/>
      <c r="ALK56" s="24"/>
      <c r="ALL56" s="24"/>
      <c r="ALM56" s="24"/>
      <c r="ALN56" s="24"/>
      <c r="ALO56" s="24"/>
      <c r="ALP56" s="24"/>
      <c r="ALQ56" s="24"/>
      <c r="ALR56" s="24"/>
      <c r="ALS56" s="24"/>
      <c r="ALT56" s="24"/>
      <c r="ALU56" s="24"/>
      <c r="ALV56" s="24"/>
      <c r="ALW56" s="24"/>
      <c r="ALX56" s="24"/>
      <c r="ALY56" s="24"/>
      <c r="ALZ56" s="24"/>
      <c r="AMA56" s="24"/>
      <c r="AMB56" s="24"/>
      <c r="AMC56" s="24"/>
      <c r="AMD56" s="24"/>
      <c r="AME56" s="24"/>
      <c r="AMF56" s="24"/>
      <c r="AMG56" s="24"/>
      <c r="AMH56" s="24"/>
      <c r="AMI56" s="24"/>
      <c r="AMJ56" s="24"/>
      <c r="AMK56" s="24"/>
      <c r="AML56" s="24"/>
      <c r="AMM56" s="24"/>
      <c r="AMN56" s="24"/>
      <c r="AMO56" s="24"/>
      <c r="AMP56" s="24"/>
      <c r="AMQ56" s="24"/>
      <c r="AMR56" s="24"/>
      <c r="AMS56" s="24"/>
      <c r="AMT56" s="24"/>
      <c r="AMU56" s="24"/>
      <c r="AMV56" s="24"/>
      <c r="AMW56" s="24"/>
      <c r="AMX56" s="24"/>
      <c r="AMY56" s="24"/>
      <c r="AMZ56" s="24"/>
      <c r="ANA56" s="24"/>
      <c r="ANB56" s="24"/>
      <c r="ANC56" s="24"/>
      <c r="AND56" s="24"/>
      <c r="ANE56" s="24"/>
      <c r="ANF56" s="24"/>
      <c r="ANG56" s="24"/>
      <c r="ANH56" s="24"/>
      <c r="ANI56" s="24"/>
      <c r="ANJ56" s="24"/>
      <c r="ANK56" s="24"/>
      <c r="ANL56" s="24"/>
      <c r="ANM56" s="24"/>
      <c r="ANN56" s="24"/>
      <c r="ANO56" s="24"/>
      <c r="ANP56" s="24"/>
      <c r="ANQ56" s="24"/>
      <c r="ANR56" s="24"/>
      <c r="ANS56" s="24"/>
      <c r="ANT56" s="24"/>
      <c r="ANU56" s="24"/>
      <c r="ANV56" s="24"/>
      <c r="ANW56" s="24"/>
      <c r="ANX56" s="24"/>
      <c r="ANY56" s="24"/>
      <c r="ANZ56" s="24"/>
      <c r="AOA56" s="24"/>
      <c r="AOB56" s="24"/>
      <c r="AOC56" s="24"/>
      <c r="AOD56" s="24"/>
      <c r="AOE56" s="24"/>
      <c r="AOF56" s="24"/>
      <c r="AOG56" s="24"/>
      <c r="AOH56" s="24"/>
      <c r="AOI56" s="24"/>
      <c r="AOJ56" s="24"/>
      <c r="AOK56" s="24"/>
      <c r="AOL56" s="24"/>
      <c r="AOM56" s="24"/>
      <c r="AON56" s="24"/>
      <c r="AOO56" s="24"/>
      <c r="AOP56" s="24"/>
      <c r="AOQ56" s="24"/>
      <c r="AOR56" s="24"/>
      <c r="AOS56" s="24"/>
      <c r="AOT56" s="24"/>
      <c r="AOU56" s="24"/>
      <c r="AOV56" s="24"/>
      <c r="AOW56" s="24"/>
      <c r="AOX56" s="24"/>
      <c r="AOY56" s="24"/>
      <c r="AOZ56" s="24"/>
      <c r="APA56" s="24"/>
      <c r="APB56" s="24"/>
      <c r="APC56" s="24"/>
      <c r="APD56" s="24"/>
      <c r="APE56" s="24"/>
      <c r="APF56" s="24"/>
      <c r="APG56" s="24"/>
      <c r="APH56" s="24"/>
      <c r="API56" s="24"/>
      <c r="APJ56" s="24"/>
      <c r="APK56" s="24"/>
      <c r="APL56" s="24"/>
      <c r="APM56" s="24"/>
      <c r="APN56" s="24"/>
      <c r="APO56" s="24"/>
      <c r="APP56" s="24"/>
      <c r="APQ56" s="24"/>
      <c r="APR56" s="24"/>
      <c r="APS56" s="24"/>
      <c r="APT56" s="24"/>
      <c r="APU56" s="24"/>
      <c r="APV56" s="24"/>
      <c r="APW56" s="24"/>
      <c r="APX56" s="24"/>
      <c r="APY56" s="24"/>
      <c r="APZ56" s="24"/>
      <c r="AQA56" s="24"/>
      <c r="AQB56" s="24"/>
      <c r="AQC56" s="24"/>
      <c r="AQD56" s="24"/>
      <c r="AQE56" s="24"/>
      <c r="AQF56" s="24"/>
      <c r="AQG56" s="24"/>
      <c r="AQH56" s="24"/>
      <c r="AQI56" s="24"/>
      <c r="AQJ56" s="24"/>
      <c r="AQK56" s="24"/>
      <c r="AQL56" s="24"/>
      <c r="AQM56" s="24"/>
      <c r="AQN56" s="24"/>
      <c r="AQO56" s="24"/>
      <c r="AQP56" s="24"/>
      <c r="AQQ56" s="24"/>
      <c r="AQR56" s="24"/>
      <c r="AQS56" s="24"/>
      <c r="AQT56" s="24"/>
      <c r="AQU56" s="24"/>
      <c r="AQV56" s="24"/>
      <c r="AQW56" s="24"/>
      <c r="AQX56" s="24"/>
      <c r="AQY56" s="24"/>
      <c r="AQZ56" s="24"/>
    </row>
    <row r="57" spans="1:1589" s="24" customFormat="1" ht="41.45" customHeight="1">
      <c r="A57" s="74" t="s">
        <v>33</v>
      </c>
      <c r="B57" s="58"/>
      <c r="C57" s="197" t="s">
        <v>118</v>
      </c>
      <c r="D57" s="198" t="s">
        <v>13</v>
      </c>
      <c r="E57" s="107">
        <v>41640</v>
      </c>
      <c r="F57" s="107">
        <v>42004</v>
      </c>
      <c r="G57" s="114" t="s">
        <v>9</v>
      </c>
      <c r="H57" s="147"/>
      <c r="I57" s="147">
        <v>179673800</v>
      </c>
      <c r="J57" s="148">
        <v>34338555</v>
      </c>
      <c r="K57" s="147"/>
      <c r="L57" s="147"/>
      <c r="M57" s="147">
        <v>179673800</v>
      </c>
      <c r="N57" s="147">
        <v>34268279.5</v>
      </c>
      <c r="O57" s="147"/>
      <c r="P57" s="147"/>
      <c r="Q57" s="147">
        <v>179673800</v>
      </c>
      <c r="R57" s="147">
        <f>N57</f>
        <v>34268279.5</v>
      </c>
      <c r="S57" s="147"/>
      <c r="T57" s="91">
        <f>I57-M57</f>
        <v>0</v>
      </c>
      <c r="U57" s="91">
        <f>J57-N57</f>
        <v>70275.5</v>
      </c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</row>
    <row r="58" spans="1:1589" s="24" customFormat="1" ht="41.45" customHeight="1">
      <c r="A58" s="75" t="s">
        <v>34</v>
      </c>
      <c r="B58" s="58"/>
      <c r="C58" s="197"/>
      <c r="D58" s="198"/>
      <c r="E58" s="117" t="s">
        <v>12</v>
      </c>
      <c r="F58" s="117">
        <v>42369</v>
      </c>
      <c r="G58" s="118" t="s">
        <v>10</v>
      </c>
      <c r="H58" s="148"/>
      <c r="I58" s="148">
        <v>183766000</v>
      </c>
      <c r="J58" s="148">
        <v>36905940</v>
      </c>
      <c r="K58" s="148"/>
      <c r="L58" s="148"/>
      <c r="M58" s="147">
        <v>183766000</v>
      </c>
      <c r="N58" s="148">
        <v>36817233.289999999</v>
      </c>
      <c r="O58" s="149"/>
      <c r="P58" s="149"/>
      <c r="Q58" s="148">
        <f>M58</f>
        <v>183766000</v>
      </c>
      <c r="R58" s="148">
        <f>N58</f>
        <v>36817233.289999999</v>
      </c>
      <c r="S58" s="149"/>
      <c r="T58" s="185">
        <f>I58-Q58</f>
        <v>0</v>
      </c>
      <c r="U58" s="185">
        <f>J58-R58</f>
        <v>88706.710000000894</v>
      </c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  <c r="XL58" s="10"/>
      <c r="XM58" s="10"/>
      <c r="XN58" s="10"/>
      <c r="XO58" s="10"/>
      <c r="XP58" s="10"/>
      <c r="XQ58" s="10"/>
      <c r="XR58" s="10"/>
      <c r="XS58" s="10"/>
      <c r="XT58" s="10"/>
      <c r="XU58" s="10"/>
      <c r="XV58" s="10"/>
      <c r="XW58" s="10"/>
      <c r="XX58" s="10"/>
      <c r="XY58" s="10"/>
      <c r="XZ58" s="10"/>
      <c r="YA58" s="10"/>
      <c r="YB58" s="10"/>
      <c r="YC58" s="10"/>
      <c r="YD58" s="10"/>
      <c r="YE58" s="10"/>
      <c r="YF58" s="10"/>
      <c r="YG58" s="10"/>
      <c r="YH58" s="10"/>
      <c r="YI58" s="10"/>
      <c r="YJ58" s="10"/>
      <c r="YK58" s="10"/>
      <c r="YL58" s="10"/>
      <c r="YM58" s="10"/>
      <c r="YN58" s="10"/>
      <c r="YO58" s="10"/>
      <c r="YP58" s="10"/>
      <c r="YQ58" s="10"/>
      <c r="YR58" s="10"/>
      <c r="YS58" s="10"/>
      <c r="YT58" s="10"/>
      <c r="YU58" s="10"/>
      <c r="YV58" s="10"/>
      <c r="YW58" s="10"/>
      <c r="YX58" s="10"/>
      <c r="YY58" s="10"/>
      <c r="YZ58" s="10"/>
      <c r="ZA58" s="10"/>
      <c r="ZB58" s="10"/>
      <c r="ZC58" s="10"/>
      <c r="ZD58" s="10"/>
      <c r="ZE58" s="10"/>
      <c r="ZF58" s="10"/>
      <c r="ZG58" s="10"/>
      <c r="ZH58" s="10"/>
      <c r="ZI58" s="10"/>
      <c r="ZJ58" s="10"/>
      <c r="ZK58" s="10"/>
      <c r="ZL58" s="10"/>
      <c r="ZM58" s="10"/>
      <c r="ZN58" s="10"/>
      <c r="ZO58" s="10"/>
      <c r="ZP58" s="10"/>
      <c r="ZQ58" s="10"/>
      <c r="ZR58" s="10"/>
      <c r="ZS58" s="10"/>
      <c r="ZT58" s="10"/>
      <c r="ZU58" s="10"/>
      <c r="ZV58" s="10"/>
      <c r="ZW58" s="10"/>
      <c r="ZX58" s="10"/>
      <c r="ZY58" s="10"/>
      <c r="ZZ58" s="10"/>
      <c r="AAA58" s="10"/>
      <c r="AAB58" s="10"/>
      <c r="AAC58" s="10"/>
      <c r="AAD58" s="10"/>
      <c r="AAE58" s="10"/>
      <c r="AAF58" s="10"/>
      <c r="AAG58" s="10"/>
      <c r="AAH58" s="10"/>
      <c r="AAI58" s="10"/>
      <c r="AAJ58" s="10"/>
      <c r="AAK58" s="10"/>
      <c r="AAL58" s="10"/>
      <c r="AAM58" s="10"/>
      <c r="AAN58" s="10"/>
      <c r="AAO58" s="10"/>
      <c r="AAP58" s="10"/>
      <c r="AAQ58" s="10"/>
      <c r="AAR58" s="10"/>
      <c r="AAS58" s="10"/>
      <c r="AAT58" s="10"/>
      <c r="AAU58" s="10"/>
      <c r="AAV58" s="10"/>
      <c r="AAW58" s="10"/>
      <c r="AAX58" s="10"/>
      <c r="AAY58" s="10"/>
      <c r="AAZ58" s="10"/>
      <c r="ABA58" s="10"/>
      <c r="ABB58" s="10"/>
      <c r="ABC58" s="10"/>
      <c r="ABD58" s="10"/>
      <c r="ABE58" s="10"/>
      <c r="ABF58" s="10"/>
      <c r="ABG58" s="10"/>
      <c r="ABH58" s="10"/>
      <c r="ABI58" s="10"/>
      <c r="ABJ58" s="10"/>
      <c r="ABK58" s="10"/>
      <c r="ABL58" s="10"/>
      <c r="ABM58" s="10"/>
      <c r="ABN58" s="10"/>
      <c r="ABO58" s="10"/>
      <c r="ABP58" s="10"/>
      <c r="ABQ58" s="10"/>
      <c r="ABR58" s="10"/>
      <c r="ABS58" s="10"/>
      <c r="ABT58" s="10"/>
      <c r="ABU58" s="10"/>
      <c r="ABV58" s="10"/>
      <c r="ABW58" s="10"/>
      <c r="ABX58" s="10"/>
      <c r="ABY58" s="10"/>
      <c r="ABZ58" s="10"/>
      <c r="ACA58" s="10"/>
      <c r="ACB58" s="10"/>
      <c r="ACC58" s="10"/>
      <c r="ACD58" s="10"/>
      <c r="ACE58" s="10"/>
      <c r="ACF58" s="10"/>
      <c r="ACG58" s="10"/>
      <c r="ACH58" s="10"/>
      <c r="ACI58" s="10"/>
      <c r="ACJ58" s="10"/>
      <c r="ACK58" s="10"/>
      <c r="ACL58" s="10"/>
      <c r="ACM58" s="10"/>
      <c r="ACN58" s="10"/>
      <c r="ACO58" s="10"/>
      <c r="ACP58" s="10"/>
      <c r="ACQ58" s="10"/>
      <c r="ACR58" s="10"/>
      <c r="ACS58" s="10"/>
      <c r="ACT58" s="10"/>
      <c r="ACU58" s="10"/>
      <c r="ACV58" s="10"/>
      <c r="ACW58" s="10"/>
      <c r="ACX58" s="10"/>
      <c r="ACY58" s="10"/>
      <c r="ACZ58" s="10"/>
      <c r="ADA58" s="10"/>
      <c r="ADB58" s="10"/>
      <c r="ADC58" s="10"/>
      <c r="ADD58" s="10"/>
      <c r="ADE58" s="10"/>
      <c r="ADF58" s="10"/>
      <c r="ADG58" s="10"/>
      <c r="ADH58" s="10"/>
      <c r="ADI58" s="10"/>
      <c r="ADJ58" s="10"/>
      <c r="ADK58" s="10"/>
      <c r="ADL58" s="10"/>
      <c r="ADM58" s="10"/>
      <c r="ADN58" s="10"/>
      <c r="ADO58" s="10"/>
      <c r="ADP58" s="10"/>
      <c r="ADQ58" s="10"/>
      <c r="ADR58" s="10"/>
      <c r="ADS58" s="10"/>
      <c r="ADT58" s="10"/>
      <c r="ADU58" s="10"/>
      <c r="ADV58" s="10"/>
      <c r="ADW58" s="10"/>
      <c r="ADX58" s="10"/>
      <c r="ADY58" s="10"/>
      <c r="ADZ58" s="10"/>
      <c r="AEA58" s="10"/>
      <c r="AEB58" s="10"/>
      <c r="AEC58" s="10"/>
      <c r="AED58" s="10"/>
      <c r="AEE58" s="10"/>
      <c r="AEF58" s="10"/>
      <c r="AEG58" s="10"/>
      <c r="AEH58" s="10"/>
      <c r="AEI58" s="10"/>
      <c r="AEJ58" s="10"/>
      <c r="AEK58" s="10"/>
      <c r="AEL58" s="10"/>
      <c r="AEM58" s="10"/>
      <c r="AEN58" s="10"/>
      <c r="AEO58" s="10"/>
      <c r="AEP58" s="10"/>
      <c r="AEQ58" s="10"/>
      <c r="AER58" s="10"/>
      <c r="AES58" s="10"/>
      <c r="AET58" s="10"/>
      <c r="AEU58" s="10"/>
      <c r="AEV58" s="10"/>
      <c r="AEW58" s="10"/>
      <c r="AEX58" s="10"/>
      <c r="AEY58" s="10"/>
      <c r="AEZ58" s="10"/>
      <c r="AFA58" s="10"/>
      <c r="AFB58" s="10"/>
      <c r="AFC58" s="10"/>
      <c r="AFD58" s="10"/>
      <c r="AFE58" s="10"/>
      <c r="AFF58" s="10"/>
      <c r="AFG58" s="10"/>
      <c r="AFH58" s="10"/>
      <c r="AFI58" s="10"/>
      <c r="AFJ58" s="10"/>
      <c r="AFK58" s="10"/>
      <c r="AFL58" s="10"/>
      <c r="AFM58" s="10"/>
      <c r="AFN58" s="10"/>
      <c r="AFO58" s="10"/>
      <c r="AFP58" s="10"/>
      <c r="AFQ58" s="10"/>
      <c r="AFR58" s="10"/>
      <c r="AFS58" s="10"/>
      <c r="AFT58" s="10"/>
      <c r="AFU58" s="10"/>
      <c r="AFV58" s="10"/>
      <c r="AFW58" s="10"/>
      <c r="AFX58" s="10"/>
      <c r="AFY58" s="10"/>
      <c r="AFZ58" s="10"/>
      <c r="AGA58" s="10"/>
      <c r="AGB58" s="10"/>
      <c r="AGC58" s="10"/>
      <c r="AGD58" s="10"/>
      <c r="AGE58" s="10"/>
      <c r="AGF58" s="10"/>
      <c r="AGG58" s="10"/>
      <c r="AGH58" s="10"/>
      <c r="AGI58" s="10"/>
      <c r="AGJ58" s="10"/>
      <c r="AGK58" s="10"/>
      <c r="AGL58" s="10"/>
      <c r="AGM58" s="10"/>
      <c r="AGN58" s="10"/>
      <c r="AGO58" s="10"/>
      <c r="AGP58" s="10"/>
      <c r="AGQ58" s="10"/>
      <c r="AGR58" s="10"/>
      <c r="AGS58" s="10"/>
      <c r="AGT58" s="10"/>
      <c r="AGU58" s="10"/>
      <c r="AGV58" s="10"/>
      <c r="AGW58" s="10"/>
      <c r="AGX58" s="10"/>
      <c r="AGY58" s="10"/>
      <c r="AGZ58" s="10"/>
      <c r="AHA58" s="10"/>
      <c r="AHB58" s="10"/>
      <c r="AHC58" s="10"/>
      <c r="AHD58" s="10"/>
      <c r="AHE58" s="10"/>
      <c r="AHF58" s="10"/>
      <c r="AHG58" s="10"/>
      <c r="AHH58" s="10"/>
      <c r="AHI58" s="10"/>
      <c r="AHJ58" s="10"/>
      <c r="AHK58" s="10"/>
      <c r="AHL58" s="10"/>
      <c r="AHM58" s="10"/>
      <c r="AHN58" s="10"/>
      <c r="AHO58" s="10"/>
      <c r="AHP58" s="10"/>
      <c r="AHQ58" s="10"/>
      <c r="AHR58" s="10"/>
      <c r="AHS58" s="10"/>
      <c r="AHT58" s="10"/>
      <c r="AHU58" s="10"/>
      <c r="AHV58" s="10"/>
      <c r="AHW58" s="10"/>
      <c r="AHX58" s="10"/>
      <c r="AHY58" s="10"/>
      <c r="AHZ58" s="10"/>
      <c r="AIA58" s="10"/>
      <c r="AIB58" s="10"/>
      <c r="AIC58" s="10"/>
      <c r="AID58" s="10"/>
      <c r="AIE58" s="10"/>
      <c r="AIF58" s="10"/>
      <c r="AIG58" s="10"/>
      <c r="AIH58" s="10"/>
      <c r="AII58" s="10"/>
      <c r="AIJ58" s="10"/>
      <c r="AIK58" s="10"/>
      <c r="AIL58" s="10"/>
      <c r="AIM58" s="10"/>
      <c r="AIN58" s="10"/>
      <c r="AIO58" s="10"/>
      <c r="AIP58" s="10"/>
      <c r="AIQ58" s="10"/>
      <c r="AIR58" s="10"/>
      <c r="AIS58" s="10"/>
      <c r="AIT58" s="10"/>
      <c r="AIU58" s="10"/>
      <c r="AIV58" s="10"/>
      <c r="AIW58" s="10"/>
      <c r="AIX58" s="10"/>
      <c r="AIY58" s="10"/>
      <c r="AIZ58" s="10"/>
      <c r="AJA58" s="10"/>
      <c r="AJB58" s="10"/>
      <c r="AJC58" s="10"/>
      <c r="AJD58" s="10"/>
      <c r="AJE58" s="10"/>
      <c r="AJF58" s="10"/>
      <c r="AJG58" s="10"/>
      <c r="AJH58" s="10"/>
      <c r="AJI58" s="10"/>
      <c r="AJJ58" s="10"/>
      <c r="AJK58" s="10"/>
      <c r="AJL58" s="10"/>
      <c r="AJM58" s="10"/>
      <c r="AJN58" s="10"/>
      <c r="AJO58" s="10"/>
      <c r="AJP58" s="10"/>
      <c r="AJQ58" s="10"/>
      <c r="AJR58" s="10"/>
      <c r="AJS58" s="10"/>
      <c r="AJT58" s="10"/>
      <c r="AJU58" s="10"/>
      <c r="AJV58" s="10"/>
      <c r="AJW58" s="10"/>
      <c r="AJX58" s="10"/>
      <c r="AJY58" s="10"/>
      <c r="AJZ58" s="10"/>
      <c r="AKA58" s="10"/>
      <c r="AKB58" s="10"/>
      <c r="AKC58" s="10"/>
      <c r="AKD58" s="10"/>
      <c r="AKE58" s="10"/>
      <c r="AKF58" s="10"/>
      <c r="AKG58" s="10"/>
      <c r="AKH58" s="10"/>
      <c r="AKI58" s="10"/>
      <c r="AKJ58" s="10"/>
      <c r="AKK58" s="10"/>
      <c r="AKL58" s="10"/>
      <c r="AKM58" s="10"/>
      <c r="AKN58" s="10"/>
      <c r="AKO58" s="10"/>
      <c r="AKP58" s="10"/>
      <c r="AKQ58" s="10"/>
      <c r="AKR58" s="10"/>
      <c r="AKS58" s="10"/>
      <c r="AKT58" s="10"/>
      <c r="AKU58" s="10"/>
      <c r="AKV58" s="10"/>
      <c r="AKW58" s="10"/>
      <c r="AKX58" s="10"/>
      <c r="AKY58" s="10"/>
      <c r="AKZ58" s="10"/>
      <c r="ALA58" s="10"/>
      <c r="ALB58" s="10"/>
      <c r="ALC58" s="10"/>
      <c r="ALD58" s="10"/>
      <c r="ALE58" s="10"/>
      <c r="ALF58" s="10"/>
      <c r="ALG58" s="10"/>
      <c r="ALH58" s="10"/>
      <c r="ALI58" s="10"/>
      <c r="ALJ58" s="10"/>
      <c r="ALK58" s="10"/>
      <c r="ALL58" s="10"/>
      <c r="ALM58" s="10"/>
      <c r="ALN58" s="10"/>
      <c r="ALO58" s="10"/>
      <c r="ALP58" s="10"/>
      <c r="ALQ58" s="10"/>
      <c r="ALR58" s="10"/>
      <c r="ALS58" s="10"/>
      <c r="ALT58" s="10"/>
      <c r="ALU58" s="10"/>
      <c r="ALV58" s="10"/>
      <c r="ALW58" s="10"/>
      <c r="ALX58" s="10"/>
      <c r="ALY58" s="10"/>
      <c r="ALZ58" s="10"/>
      <c r="AMA58" s="10"/>
      <c r="AMB58" s="10"/>
      <c r="AMC58" s="10"/>
      <c r="AMD58" s="10"/>
      <c r="AME58" s="10"/>
      <c r="AMF58" s="10"/>
      <c r="AMG58" s="10"/>
      <c r="AMH58" s="10"/>
      <c r="AMI58" s="10"/>
      <c r="AMJ58" s="10"/>
      <c r="AMK58" s="10"/>
      <c r="AML58" s="10"/>
      <c r="AMM58" s="10"/>
      <c r="AMN58" s="10"/>
      <c r="AMO58" s="10"/>
      <c r="AMP58" s="10"/>
      <c r="AMQ58" s="10"/>
      <c r="AMR58" s="10"/>
      <c r="AMS58" s="10"/>
      <c r="AMT58" s="10"/>
      <c r="AMU58" s="10"/>
      <c r="AMV58" s="10"/>
      <c r="AMW58" s="10"/>
      <c r="AMX58" s="10"/>
      <c r="AMY58" s="10"/>
      <c r="AMZ58" s="10"/>
      <c r="ANA58" s="10"/>
      <c r="ANB58" s="10"/>
      <c r="ANC58" s="10"/>
      <c r="AND58" s="10"/>
      <c r="ANE58" s="10"/>
      <c r="ANF58" s="10"/>
      <c r="ANG58" s="10"/>
      <c r="ANH58" s="10"/>
      <c r="ANI58" s="10"/>
      <c r="ANJ58" s="10"/>
      <c r="ANK58" s="10"/>
      <c r="ANL58" s="10"/>
      <c r="ANM58" s="10"/>
      <c r="ANN58" s="10"/>
      <c r="ANO58" s="10"/>
      <c r="ANP58" s="10"/>
      <c r="ANQ58" s="10"/>
      <c r="ANR58" s="10"/>
      <c r="ANS58" s="10"/>
      <c r="ANT58" s="10"/>
      <c r="ANU58" s="10"/>
      <c r="ANV58" s="10"/>
      <c r="ANW58" s="10"/>
      <c r="ANX58" s="10"/>
      <c r="ANY58" s="10"/>
      <c r="ANZ58" s="10"/>
      <c r="AOA58" s="10"/>
      <c r="AOB58" s="10"/>
      <c r="AOC58" s="10"/>
      <c r="AOD58" s="10"/>
      <c r="AOE58" s="10"/>
      <c r="AOF58" s="10"/>
      <c r="AOG58" s="10"/>
      <c r="AOH58" s="10"/>
      <c r="AOI58" s="10"/>
      <c r="AOJ58" s="10"/>
      <c r="AOK58" s="10"/>
      <c r="AOL58" s="10"/>
      <c r="AOM58" s="10"/>
      <c r="AON58" s="10"/>
      <c r="AOO58" s="10"/>
      <c r="AOP58" s="10"/>
      <c r="AOQ58" s="10"/>
      <c r="AOR58" s="10"/>
      <c r="AOS58" s="10"/>
      <c r="AOT58" s="10"/>
      <c r="AOU58" s="10"/>
      <c r="AOV58" s="10"/>
      <c r="AOW58" s="10"/>
      <c r="AOX58" s="10"/>
      <c r="AOY58" s="10"/>
      <c r="AOZ58" s="10"/>
      <c r="APA58" s="10"/>
      <c r="APB58" s="10"/>
      <c r="APC58" s="10"/>
      <c r="APD58" s="10"/>
      <c r="APE58" s="10"/>
      <c r="APF58" s="10"/>
      <c r="APG58" s="10"/>
      <c r="APH58" s="10"/>
      <c r="API58" s="10"/>
      <c r="APJ58" s="10"/>
      <c r="APK58" s="10"/>
      <c r="APL58" s="10"/>
      <c r="APM58" s="10"/>
      <c r="APN58" s="10"/>
      <c r="APO58" s="10"/>
      <c r="APP58" s="10"/>
      <c r="APQ58" s="10"/>
      <c r="APR58" s="10"/>
      <c r="APS58" s="10"/>
      <c r="APT58" s="10"/>
      <c r="APU58" s="10"/>
      <c r="APV58" s="10"/>
      <c r="APW58" s="10"/>
      <c r="APX58" s="10"/>
      <c r="APY58" s="10"/>
      <c r="APZ58" s="10"/>
      <c r="AQA58" s="10"/>
      <c r="AQB58" s="10"/>
      <c r="AQC58" s="10"/>
      <c r="AQD58" s="10"/>
      <c r="AQE58" s="10"/>
      <c r="AQF58" s="10"/>
      <c r="AQG58" s="10"/>
      <c r="AQH58" s="10"/>
      <c r="AQI58" s="10"/>
      <c r="AQJ58" s="10"/>
      <c r="AQK58" s="10"/>
      <c r="AQL58" s="10"/>
      <c r="AQM58" s="10"/>
      <c r="AQN58" s="10"/>
      <c r="AQO58" s="10"/>
      <c r="AQP58" s="10"/>
      <c r="AQQ58" s="10"/>
      <c r="AQR58" s="10"/>
      <c r="AQS58" s="10"/>
      <c r="AQT58" s="10"/>
      <c r="AQU58" s="10"/>
      <c r="AQV58" s="10"/>
      <c r="AQW58" s="10"/>
      <c r="AQX58" s="10"/>
      <c r="AQY58" s="10"/>
      <c r="AQZ58" s="10"/>
      <c r="ARA58" s="10"/>
      <c r="ARB58" s="10"/>
      <c r="ARC58" s="10"/>
      <c r="ARD58" s="10"/>
      <c r="ARE58" s="10"/>
      <c r="ARF58" s="10"/>
      <c r="ARG58" s="10"/>
      <c r="ARH58" s="10"/>
      <c r="ARI58" s="10"/>
      <c r="ARJ58" s="10"/>
      <c r="ARK58" s="10"/>
      <c r="ARL58" s="10"/>
      <c r="ARM58" s="10"/>
      <c r="ARN58" s="10"/>
      <c r="ARO58" s="10"/>
      <c r="ARP58" s="10"/>
      <c r="ARQ58" s="10"/>
      <c r="ARR58" s="10"/>
      <c r="ARS58" s="10"/>
      <c r="ART58" s="10"/>
      <c r="ARU58" s="10"/>
      <c r="ARV58" s="10"/>
      <c r="ARW58" s="10"/>
      <c r="ARX58" s="10"/>
      <c r="ARY58" s="10"/>
      <c r="ARZ58" s="10"/>
      <c r="ASA58" s="10"/>
      <c r="ASB58" s="10"/>
      <c r="ASC58" s="10"/>
      <c r="ASD58" s="10"/>
      <c r="ASE58" s="10"/>
      <c r="ASF58" s="10"/>
      <c r="ASG58" s="10"/>
      <c r="ASH58" s="10"/>
      <c r="ASI58" s="10"/>
      <c r="ASJ58" s="10"/>
      <c r="ASK58" s="10"/>
      <c r="ASL58" s="10"/>
      <c r="ASM58" s="10"/>
      <c r="ASN58" s="10"/>
      <c r="ASO58" s="10"/>
      <c r="ASP58" s="10"/>
      <c r="ASQ58" s="10"/>
      <c r="ASR58" s="10"/>
      <c r="ASS58" s="10"/>
      <c r="AST58" s="10"/>
      <c r="ASU58" s="10"/>
      <c r="ASV58" s="10"/>
      <c r="ASW58" s="10"/>
      <c r="ASX58" s="10"/>
      <c r="ASY58" s="10"/>
      <c r="ASZ58" s="10"/>
      <c r="ATA58" s="10"/>
      <c r="ATB58" s="10"/>
      <c r="ATC58" s="10"/>
      <c r="ATD58" s="10"/>
      <c r="ATE58" s="10"/>
      <c r="ATF58" s="10"/>
      <c r="ATG58" s="10"/>
      <c r="ATH58" s="10"/>
      <c r="ATI58" s="10"/>
      <c r="ATJ58" s="10"/>
      <c r="ATK58" s="10"/>
      <c r="ATL58" s="10"/>
      <c r="ATM58" s="10"/>
      <c r="ATN58" s="10"/>
      <c r="ATO58" s="10"/>
      <c r="ATP58" s="10"/>
      <c r="ATQ58" s="10"/>
      <c r="ATR58" s="10"/>
      <c r="ATS58" s="10"/>
      <c r="ATT58" s="10"/>
      <c r="ATU58" s="10"/>
      <c r="ATV58" s="10"/>
      <c r="ATW58" s="10"/>
      <c r="ATX58" s="10"/>
      <c r="ATY58" s="10"/>
      <c r="ATZ58" s="10"/>
      <c r="AUA58" s="10"/>
      <c r="AUB58" s="10"/>
      <c r="AUC58" s="10"/>
      <c r="AUD58" s="10"/>
      <c r="AUE58" s="10"/>
      <c r="AUF58" s="10"/>
      <c r="AUG58" s="10"/>
      <c r="AUH58" s="10"/>
      <c r="AUI58" s="10"/>
      <c r="AUJ58" s="10"/>
      <c r="AUK58" s="10"/>
      <c r="AUL58" s="10"/>
      <c r="AUM58" s="10"/>
      <c r="AUN58" s="10"/>
      <c r="AUO58" s="10"/>
      <c r="AUP58" s="10"/>
      <c r="AUQ58" s="10"/>
      <c r="AUR58" s="10"/>
      <c r="AUS58" s="10"/>
      <c r="AUT58" s="10"/>
      <c r="AUU58" s="10"/>
      <c r="AUV58" s="10"/>
      <c r="AUW58" s="10"/>
      <c r="AUX58" s="10"/>
      <c r="AUY58" s="10"/>
      <c r="AUZ58" s="10"/>
      <c r="AVA58" s="10"/>
      <c r="AVB58" s="10"/>
      <c r="AVC58" s="10"/>
      <c r="AVD58" s="10"/>
      <c r="AVE58" s="10"/>
      <c r="AVF58" s="10"/>
      <c r="AVG58" s="10"/>
      <c r="AVH58" s="10"/>
      <c r="AVI58" s="10"/>
      <c r="AVJ58" s="10"/>
      <c r="AVK58" s="10"/>
      <c r="AVL58" s="10"/>
      <c r="AVM58" s="10"/>
      <c r="AVN58" s="10"/>
      <c r="AVO58" s="10"/>
      <c r="AVP58" s="10"/>
      <c r="AVQ58" s="10"/>
      <c r="AVR58" s="10"/>
      <c r="AVS58" s="10"/>
      <c r="AVT58" s="10"/>
      <c r="AVU58" s="10"/>
      <c r="AVV58" s="10"/>
      <c r="AVW58" s="10"/>
      <c r="AVX58" s="10"/>
      <c r="AVY58" s="10"/>
      <c r="AVZ58" s="10"/>
      <c r="AWA58" s="10"/>
      <c r="AWB58" s="10"/>
      <c r="AWC58" s="10"/>
      <c r="AWD58" s="10"/>
      <c r="AWE58" s="10"/>
      <c r="AWF58" s="10"/>
      <c r="AWG58" s="10"/>
      <c r="AWH58" s="10"/>
      <c r="AWI58" s="10"/>
      <c r="AWJ58" s="10"/>
      <c r="AWK58" s="10"/>
      <c r="AWL58" s="10"/>
      <c r="AWM58" s="10"/>
      <c r="AWN58" s="10"/>
      <c r="AWO58" s="10"/>
      <c r="AWP58" s="10"/>
      <c r="AWQ58" s="10"/>
      <c r="AWR58" s="10"/>
      <c r="AWS58" s="10"/>
      <c r="AWT58" s="10"/>
      <c r="AWU58" s="10"/>
      <c r="AWV58" s="10"/>
      <c r="AWW58" s="10"/>
      <c r="AWX58" s="10"/>
      <c r="AWY58" s="10"/>
      <c r="AWZ58" s="10"/>
      <c r="AXA58" s="10"/>
      <c r="AXB58" s="10"/>
      <c r="AXC58" s="10"/>
      <c r="AXD58" s="10"/>
      <c r="AXE58" s="10"/>
      <c r="AXF58" s="10"/>
      <c r="AXG58" s="10"/>
      <c r="AXH58" s="10"/>
      <c r="AXI58" s="10"/>
      <c r="AXJ58" s="10"/>
      <c r="AXK58" s="10"/>
      <c r="AXL58" s="10"/>
      <c r="AXM58" s="10"/>
      <c r="AXN58" s="10"/>
      <c r="AXO58" s="10"/>
      <c r="AXP58" s="10"/>
      <c r="AXQ58" s="10"/>
      <c r="AXR58" s="10"/>
      <c r="AXS58" s="10"/>
      <c r="AXT58" s="10"/>
      <c r="AXU58" s="10"/>
      <c r="AXV58" s="10"/>
      <c r="AXW58" s="10"/>
      <c r="AXX58" s="10"/>
      <c r="AXY58" s="10"/>
      <c r="AXZ58" s="10"/>
      <c r="AYA58" s="10"/>
      <c r="AYB58" s="10"/>
      <c r="AYC58" s="10"/>
      <c r="AYD58" s="10"/>
      <c r="AYE58" s="10"/>
      <c r="AYF58" s="10"/>
      <c r="AYG58" s="10"/>
      <c r="AYH58" s="10"/>
      <c r="AYI58" s="10"/>
      <c r="AYJ58" s="10"/>
      <c r="AYK58" s="10"/>
      <c r="AYL58" s="10"/>
      <c r="AYM58" s="10"/>
      <c r="AYN58" s="10"/>
      <c r="AYO58" s="10"/>
      <c r="AYP58" s="10"/>
      <c r="AYQ58" s="10"/>
      <c r="AYR58" s="10"/>
      <c r="AYS58" s="10"/>
      <c r="AYT58" s="10"/>
      <c r="AYU58" s="10"/>
      <c r="AYV58" s="10"/>
      <c r="AYW58" s="10"/>
      <c r="AYX58" s="10"/>
      <c r="AYY58" s="10"/>
      <c r="AYZ58" s="10"/>
      <c r="AZA58" s="10"/>
      <c r="AZB58" s="10"/>
      <c r="AZC58" s="10"/>
      <c r="AZD58" s="10"/>
      <c r="AZE58" s="10"/>
      <c r="AZF58" s="10"/>
      <c r="AZG58" s="10"/>
      <c r="AZH58" s="10"/>
      <c r="AZI58" s="10"/>
      <c r="AZJ58" s="10"/>
      <c r="AZK58" s="10"/>
      <c r="AZL58" s="10"/>
      <c r="AZM58" s="10"/>
      <c r="AZN58" s="10"/>
      <c r="AZO58" s="10"/>
      <c r="AZP58" s="10"/>
      <c r="AZQ58" s="10"/>
      <c r="AZR58" s="10"/>
      <c r="AZS58" s="10"/>
      <c r="AZT58" s="10"/>
      <c r="AZU58" s="10"/>
      <c r="AZV58" s="10"/>
      <c r="AZW58" s="10"/>
      <c r="AZX58" s="10"/>
      <c r="AZY58" s="10"/>
      <c r="AZZ58" s="10"/>
      <c r="BAA58" s="10"/>
      <c r="BAB58" s="10"/>
      <c r="BAC58" s="10"/>
      <c r="BAD58" s="10"/>
      <c r="BAE58" s="10"/>
      <c r="BAF58" s="10"/>
      <c r="BAG58" s="10"/>
      <c r="BAH58" s="10"/>
      <c r="BAI58" s="10"/>
      <c r="BAJ58" s="10"/>
      <c r="BAK58" s="10"/>
      <c r="BAL58" s="10"/>
      <c r="BAM58" s="10"/>
      <c r="BAN58" s="10"/>
      <c r="BAO58" s="10"/>
      <c r="BAP58" s="10"/>
      <c r="BAQ58" s="10"/>
      <c r="BAR58" s="10"/>
      <c r="BAS58" s="10"/>
      <c r="BAT58" s="10"/>
      <c r="BAU58" s="10"/>
      <c r="BAV58" s="10"/>
      <c r="BAW58" s="10"/>
      <c r="BAX58" s="10"/>
      <c r="BAY58" s="10"/>
      <c r="BAZ58" s="10"/>
      <c r="BBA58" s="10"/>
      <c r="BBB58" s="10"/>
      <c r="BBC58" s="10"/>
      <c r="BBD58" s="10"/>
      <c r="BBE58" s="10"/>
      <c r="BBF58" s="10"/>
      <c r="BBG58" s="10"/>
      <c r="BBH58" s="10"/>
      <c r="BBI58" s="10"/>
      <c r="BBJ58" s="10"/>
      <c r="BBK58" s="10"/>
      <c r="BBL58" s="10"/>
      <c r="BBM58" s="10"/>
      <c r="BBN58" s="10"/>
      <c r="BBO58" s="10"/>
      <c r="BBP58" s="10"/>
      <c r="BBQ58" s="10"/>
      <c r="BBR58" s="10"/>
      <c r="BBS58" s="10"/>
      <c r="BBT58" s="10"/>
      <c r="BBU58" s="10"/>
      <c r="BBV58" s="10"/>
      <c r="BBW58" s="10"/>
      <c r="BBX58" s="10"/>
      <c r="BBY58" s="10"/>
      <c r="BBZ58" s="10"/>
      <c r="BCA58" s="10"/>
      <c r="BCB58" s="10"/>
      <c r="BCC58" s="10"/>
      <c r="BCD58" s="10"/>
      <c r="BCE58" s="10"/>
      <c r="BCF58" s="10"/>
      <c r="BCG58" s="10"/>
      <c r="BCH58" s="10"/>
      <c r="BCI58" s="10"/>
      <c r="BCJ58" s="10"/>
      <c r="BCK58" s="10"/>
      <c r="BCL58" s="10"/>
      <c r="BCM58" s="10"/>
      <c r="BCN58" s="10"/>
      <c r="BCO58" s="10"/>
      <c r="BCP58" s="10"/>
      <c r="BCQ58" s="10"/>
      <c r="BCR58" s="10"/>
      <c r="BCS58" s="10"/>
      <c r="BCT58" s="10"/>
      <c r="BCU58" s="10"/>
      <c r="BCV58" s="10"/>
      <c r="BCW58" s="10"/>
      <c r="BCX58" s="10"/>
      <c r="BCY58" s="10"/>
      <c r="BCZ58" s="10"/>
      <c r="BDA58" s="10"/>
      <c r="BDB58" s="10"/>
      <c r="BDC58" s="10"/>
      <c r="BDD58" s="10"/>
      <c r="BDE58" s="10"/>
      <c r="BDF58" s="10"/>
      <c r="BDG58" s="10"/>
      <c r="BDH58" s="10"/>
      <c r="BDI58" s="10"/>
      <c r="BDJ58" s="10"/>
      <c r="BDK58" s="10"/>
      <c r="BDL58" s="10"/>
      <c r="BDM58" s="10"/>
      <c r="BDN58" s="10"/>
      <c r="BDO58" s="10"/>
      <c r="BDP58" s="10"/>
      <c r="BDQ58" s="10"/>
      <c r="BDR58" s="10"/>
      <c r="BDS58" s="10"/>
      <c r="BDT58" s="10"/>
      <c r="BDU58" s="10"/>
      <c r="BDV58" s="10"/>
      <c r="BDW58" s="10"/>
      <c r="BDX58" s="10"/>
      <c r="BDY58" s="10"/>
      <c r="BDZ58" s="10"/>
      <c r="BEA58" s="10"/>
      <c r="BEB58" s="10"/>
      <c r="BEC58" s="10"/>
      <c r="BED58" s="10"/>
      <c r="BEE58" s="10"/>
      <c r="BEF58" s="10"/>
      <c r="BEG58" s="10"/>
      <c r="BEH58" s="10"/>
      <c r="BEI58" s="10"/>
      <c r="BEJ58" s="10"/>
      <c r="BEK58" s="10"/>
      <c r="BEL58" s="10"/>
      <c r="BEM58" s="10"/>
      <c r="BEN58" s="10"/>
      <c r="BEO58" s="10"/>
      <c r="BEP58" s="10"/>
      <c r="BEQ58" s="10"/>
      <c r="BER58" s="10"/>
      <c r="BES58" s="10"/>
      <c r="BET58" s="10"/>
      <c r="BEU58" s="10"/>
      <c r="BEV58" s="10"/>
      <c r="BEW58" s="10"/>
      <c r="BEX58" s="10"/>
      <c r="BEY58" s="10"/>
      <c r="BEZ58" s="10"/>
      <c r="BFA58" s="10"/>
      <c r="BFB58" s="10"/>
      <c r="BFC58" s="10"/>
      <c r="BFD58" s="10"/>
      <c r="BFE58" s="10"/>
      <c r="BFF58" s="10"/>
      <c r="BFG58" s="10"/>
      <c r="BFH58" s="10"/>
      <c r="BFI58" s="10"/>
      <c r="BFJ58" s="10"/>
      <c r="BFK58" s="10"/>
      <c r="BFL58" s="10"/>
      <c r="BFM58" s="10"/>
      <c r="BFN58" s="10"/>
      <c r="BFO58" s="10"/>
      <c r="BFP58" s="10"/>
      <c r="BFQ58" s="10"/>
      <c r="BFR58" s="10"/>
      <c r="BFS58" s="10"/>
      <c r="BFT58" s="10"/>
      <c r="BFU58" s="10"/>
      <c r="BFV58" s="10"/>
      <c r="BFW58" s="10"/>
      <c r="BFX58" s="10"/>
      <c r="BFY58" s="10"/>
      <c r="BFZ58" s="10"/>
      <c r="BGA58" s="10"/>
      <c r="BGB58" s="10"/>
      <c r="BGC58" s="10"/>
      <c r="BGD58" s="10"/>
      <c r="BGE58" s="10"/>
    </row>
    <row r="59" spans="1:1589" s="24" customFormat="1" ht="36.75" customHeight="1">
      <c r="A59" s="74" t="s">
        <v>36</v>
      </c>
      <c r="B59" s="58">
        <v>5210203</v>
      </c>
      <c r="C59" s="197"/>
      <c r="D59" s="198"/>
      <c r="E59" s="115">
        <v>42370</v>
      </c>
      <c r="F59" s="115">
        <v>42735</v>
      </c>
      <c r="G59" s="116" t="s">
        <v>11</v>
      </c>
      <c r="H59" s="149"/>
      <c r="I59" s="149"/>
      <c r="J59" s="149"/>
      <c r="K59" s="147"/>
      <c r="L59" s="149"/>
      <c r="M59" s="147"/>
      <c r="N59" s="149"/>
      <c r="O59" s="149"/>
      <c r="P59" s="149"/>
      <c r="Q59" s="149"/>
      <c r="R59" s="149"/>
      <c r="S59" s="149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1"/>
      <c r="BN59" s="11"/>
      <c r="BO59" s="11"/>
      <c r="BP59" s="11"/>
      <c r="BQ59" s="11"/>
      <c r="BR59" s="11"/>
      <c r="BS59" s="11"/>
      <c r="BT59" s="11"/>
      <c r="BU59" s="11"/>
      <c r="BV59" s="11"/>
      <c r="BW59" s="11"/>
      <c r="BX59" s="11"/>
      <c r="BY59" s="11"/>
      <c r="BZ59" s="11"/>
      <c r="CA59" s="11"/>
      <c r="CB59" s="11"/>
      <c r="CC59" s="11"/>
      <c r="CD59" s="11"/>
      <c r="CE59" s="11"/>
      <c r="CF59" s="11"/>
      <c r="CG59" s="11"/>
      <c r="CH59" s="11"/>
      <c r="CI59" s="11"/>
      <c r="CJ59" s="11"/>
      <c r="CK59" s="11"/>
      <c r="CL59" s="11"/>
      <c r="CM59" s="11"/>
      <c r="CN59" s="11"/>
      <c r="CO59" s="11"/>
      <c r="CP59" s="11"/>
      <c r="CQ59" s="11"/>
      <c r="CR59" s="11"/>
      <c r="CS59" s="11"/>
      <c r="CT59" s="11"/>
      <c r="CU59" s="11"/>
      <c r="CV59" s="11"/>
      <c r="CW59" s="11"/>
      <c r="CX59" s="11"/>
      <c r="CY59" s="11"/>
      <c r="CZ59" s="11"/>
      <c r="DA59" s="11"/>
      <c r="DB59" s="11"/>
      <c r="DC59" s="11"/>
      <c r="DD59" s="11"/>
      <c r="DE59" s="11"/>
      <c r="DF59" s="11"/>
      <c r="DG59" s="11"/>
      <c r="DH59" s="11"/>
      <c r="DI59" s="11"/>
      <c r="DJ59" s="11"/>
      <c r="DK59" s="11"/>
      <c r="DL59" s="11"/>
      <c r="DM59" s="11"/>
      <c r="DN59" s="11"/>
      <c r="DO59" s="11"/>
      <c r="DP59" s="11"/>
      <c r="DQ59" s="11"/>
      <c r="DR59" s="11"/>
      <c r="DS59" s="11"/>
      <c r="DT59" s="11"/>
      <c r="DU59" s="11"/>
      <c r="DV59" s="11"/>
      <c r="DW59" s="11"/>
      <c r="DX59" s="11"/>
      <c r="DY59" s="11"/>
      <c r="DZ59" s="11"/>
      <c r="EA59" s="11"/>
      <c r="EB59" s="11"/>
      <c r="EC59" s="11"/>
      <c r="ED59" s="11"/>
      <c r="EE59" s="11"/>
      <c r="EF59" s="11"/>
      <c r="EG59" s="11"/>
      <c r="EH59" s="11"/>
      <c r="EI59" s="11"/>
      <c r="EJ59" s="11"/>
      <c r="EK59" s="11"/>
      <c r="EL59" s="11"/>
      <c r="EM59" s="11"/>
      <c r="EN59" s="11"/>
      <c r="EO59" s="11"/>
      <c r="EP59" s="11"/>
      <c r="EQ59" s="11"/>
      <c r="ER59" s="11"/>
      <c r="ES59" s="11"/>
      <c r="ET59" s="11"/>
      <c r="EU59" s="11"/>
      <c r="EV59" s="11"/>
      <c r="EW59" s="11"/>
      <c r="EX59" s="11"/>
      <c r="EY59" s="11"/>
      <c r="EZ59" s="11"/>
      <c r="FA59" s="11"/>
      <c r="FB59" s="11"/>
      <c r="FC59" s="11"/>
      <c r="FD59" s="11"/>
      <c r="FE59" s="11"/>
      <c r="FF59" s="11"/>
      <c r="FG59" s="11"/>
      <c r="FH59" s="11"/>
      <c r="FI59" s="11"/>
      <c r="FJ59" s="11"/>
      <c r="FK59" s="11"/>
      <c r="FL59" s="11"/>
      <c r="FM59" s="11"/>
      <c r="FN59" s="11"/>
      <c r="FO59" s="11"/>
      <c r="FP59" s="11"/>
      <c r="FQ59" s="11"/>
      <c r="FR59" s="11"/>
      <c r="FS59" s="11"/>
      <c r="FT59" s="11"/>
      <c r="FU59" s="11"/>
      <c r="FV59" s="11"/>
      <c r="FW59" s="11"/>
      <c r="FX59" s="11"/>
      <c r="FY59" s="11"/>
      <c r="FZ59" s="11"/>
      <c r="GA59" s="11"/>
      <c r="GB59" s="11"/>
      <c r="GC59" s="11"/>
      <c r="GD59" s="11"/>
      <c r="GE59" s="11"/>
      <c r="GF59" s="11"/>
      <c r="GG59" s="11"/>
      <c r="GH59" s="11"/>
      <c r="GI59" s="11"/>
      <c r="GJ59" s="11"/>
      <c r="GK59" s="11"/>
      <c r="GL59" s="11"/>
      <c r="GM59" s="11"/>
      <c r="GN59" s="11"/>
      <c r="GO59" s="11"/>
      <c r="GP59" s="11"/>
      <c r="GQ59" s="11"/>
      <c r="GR59" s="11"/>
      <c r="GS59" s="11"/>
      <c r="GT59" s="11"/>
      <c r="GU59" s="11"/>
      <c r="GV59" s="11"/>
      <c r="GW59" s="11"/>
      <c r="GX59" s="11"/>
      <c r="GY59" s="11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  <c r="XL59" s="10"/>
      <c r="XM59" s="10"/>
      <c r="XN59" s="10"/>
      <c r="XO59" s="10"/>
      <c r="XP59" s="10"/>
      <c r="XQ59" s="10"/>
      <c r="XR59" s="10"/>
      <c r="XS59" s="10"/>
      <c r="XT59" s="10"/>
      <c r="XU59" s="10"/>
      <c r="XV59" s="10"/>
      <c r="XW59" s="10"/>
      <c r="XX59" s="10"/>
      <c r="XY59" s="10"/>
      <c r="XZ59" s="10"/>
      <c r="YA59" s="10"/>
      <c r="YB59" s="10"/>
      <c r="YC59" s="10"/>
      <c r="YD59" s="10"/>
      <c r="YE59" s="10"/>
      <c r="YF59" s="10"/>
      <c r="YG59" s="10"/>
      <c r="YH59" s="10"/>
      <c r="YI59" s="10"/>
      <c r="YJ59" s="10"/>
      <c r="YK59" s="10"/>
      <c r="YL59" s="10"/>
      <c r="YM59" s="10"/>
      <c r="YN59" s="10"/>
      <c r="YO59" s="10"/>
      <c r="YP59" s="10"/>
      <c r="YQ59" s="10"/>
      <c r="YR59" s="10"/>
      <c r="YS59" s="10"/>
      <c r="YT59" s="10"/>
      <c r="YU59" s="10"/>
      <c r="YV59" s="10"/>
      <c r="YW59" s="10"/>
      <c r="YX59" s="10"/>
      <c r="YY59" s="10"/>
      <c r="YZ59" s="10"/>
      <c r="ZA59" s="10"/>
      <c r="ZB59" s="10"/>
      <c r="ZC59" s="10"/>
      <c r="ZD59" s="10"/>
      <c r="ZE59" s="10"/>
      <c r="ZF59" s="10"/>
      <c r="ZG59" s="10"/>
      <c r="ZH59" s="10"/>
      <c r="ZI59" s="10"/>
      <c r="ZJ59" s="10"/>
      <c r="ZK59" s="10"/>
      <c r="ZL59" s="10"/>
      <c r="ZM59" s="10"/>
      <c r="ZN59" s="10"/>
      <c r="ZO59" s="10"/>
      <c r="ZP59" s="10"/>
      <c r="ZQ59" s="10"/>
      <c r="ZR59" s="10"/>
      <c r="ZS59" s="10"/>
      <c r="ZT59" s="10"/>
      <c r="ZU59" s="10"/>
      <c r="ZV59" s="10"/>
      <c r="ZW59" s="10"/>
      <c r="ZX59" s="10"/>
      <c r="ZY59" s="10"/>
      <c r="ZZ59" s="10"/>
      <c r="AAA59" s="10"/>
      <c r="AAB59" s="10"/>
      <c r="AAC59" s="10"/>
      <c r="AAD59" s="10"/>
      <c r="AAE59" s="10"/>
      <c r="AAF59" s="10"/>
      <c r="AAG59" s="10"/>
      <c r="AAH59" s="10"/>
      <c r="AAI59" s="10"/>
      <c r="AAJ59" s="10"/>
      <c r="AAK59" s="10"/>
      <c r="AAL59" s="10"/>
      <c r="AAM59" s="10"/>
      <c r="AAN59" s="10"/>
      <c r="AAO59" s="10"/>
      <c r="AAP59" s="10"/>
      <c r="AAQ59" s="10"/>
      <c r="AAR59" s="10"/>
      <c r="AAS59" s="10"/>
      <c r="AAT59" s="10"/>
      <c r="AAU59" s="10"/>
      <c r="AAV59" s="10"/>
      <c r="AAW59" s="10"/>
      <c r="AAX59" s="10"/>
      <c r="AAY59" s="10"/>
      <c r="AAZ59" s="10"/>
      <c r="ABA59" s="10"/>
      <c r="ABB59" s="10"/>
      <c r="ABC59" s="10"/>
      <c r="ABD59" s="10"/>
      <c r="ABE59" s="10"/>
      <c r="ABF59" s="10"/>
      <c r="ABG59" s="10"/>
      <c r="ABH59" s="10"/>
      <c r="ABI59" s="10"/>
      <c r="ABJ59" s="10"/>
      <c r="ABK59" s="10"/>
      <c r="ABL59" s="10"/>
      <c r="ABM59" s="10"/>
      <c r="ABN59" s="10"/>
      <c r="ABO59" s="10"/>
      <c r="ABP59" s="10"/>
      <c r="ABQ59" s="10"/>
      <c r="ABR59" s="10"/>
      <c r="ABS59" s="10"/>
      <c r="ABT59" s="10"/>
      <c r="ABU59" s="10"/>
      <c r="ABV59" s="10"/>
      <c r="ABW59" s="10"/>
      <c r="ABX59" s="10"/>
      <c r="ABY59" s="10"/>
      <c r="ABZ59" s="10"/>
      <c r="ACA59" s="10"/>
      <c r="ACB59" s="10"/>
      <c r="ACC59" s="10"/>
      <c r="ACD59" s="10"/>
      <c r="ACE59" s="10"/>
      <c r="ACF59" s="10"/>
      <c r="ACG59" s="10"/>
      <c r="ACH59" s="10"/>
      <c r="ACI59" s="10"/>
      <c r="ACJ59" s="10"/>
      <c r="ACK59" s="10"/>
      <c r="ACL59" s="10"/>
      <c r="ACM59" s="10"/>
      <c r="ACN59" s="10"/>
      <c r="ACO59" s="10"/>
      <c r="ACP59" s="10"/>
      <c r="ACQ59" s="10"/>
      <c r="ACR59" s="10"/>
      <c r="ACS59" s="10"/>
      <c r="ACT59" s="10"/>
      <c r="ACU59" s="10"/>
      <c r="ACV59" s="10"/>
      <c r="ACW59" s="10"/>
      <c r="ACX59" s="10"/>
      <c r="ACY59" s="10"/>
      <c r="ACZ59" s="10"/>
      <c r="ADA59" s="10"/>
      <c r="ADB59" s="10"/>
      <c r="ADC59" s="10"/>
      <c r="ADD59" s="10"/>
      <c r="ADE59" s="10"/>
      <c r="ADF59" s="10"/>
      <c r="ADG59" s="10"/>
      <c r="ADH59" s="10"/>
      <c r="ADI59" s="10"/>
      <c r="ADJ59" s="10"/>
      <c r="ADK59" s="10"/>
      <c r="ADL59" s="10"/>
      <c r="ADM59" s="10"/>
      <c r="ADN59" s="10"/>
      <c r="ADO59" s="10"/>
      <c r="ADP59" s="10"/>
      <c r="ADQ59" s="10"/>
      <c r="ADR59" s="10"/>
      <c r="ADS59" s="10"/>
      <c r="ADT59" s="10"/>
      <c r="ADU59" s="10"/>
      <c r="ADV59" s="10"/>
      <c r="ADW59" s="10"/>
      <c r="ADX59" s="10"/>
      <c r="ADY59" s="10"/>
      <c r="ADZ59" s="10"/>
      <c r="AEA59" s="10"/>
      <c r="AEB59" s="10"/>
      <c r="AEC59" s="10"/>
      <c r="AED59" s="10"/>
      <c r="AEE59" s="10"/>
      <c r="AEF59" s="10"/>
      <c r="AEG59" s="10"/>
      <c r="AEH59" s="10"/>
      <c r="AEI59" s="10"/>
      <c r="AEJ59" s="10"/>
      <c r="AEK59" s="10"/>
      <c r="AEL59" s="10"/>
      <c r="AEM59" s="10"/>
      <c r="AEN59" s="10"/>
      <c r="AEO59" s="10"/>
      <c r="AEP59" s="10"/>
      <c r="AEQ59" s="10"/>
      <c r="AER59" s="10"/>
      <c r="AES59" s="10"/>
      <c r="AET59" s="10"/>
      <c r="AEU59" s="10"/>
      <c r="AEV59" s="10"/>
      <c r="AEW59" s="10"/>
      <c r="AEX59" s="10"/>
      <c r="AEY59" s="10"/>
      <c r="AEZ59" s="10"/>
      <c r="AFA59" s="10"/>
      <c r="AFB59" s="10"/>
      <c r="AFC59" s="10"/>
      <c r="AFD59" s="10"/>
      <c r="AFE59" s="10"/>
      <c r="AFF59" s="10"/>
      <c r="AFG59" s="10"/>
      <c r="AFH59" s="10"/>
      <c r="AFI59" s="10"/>
      <c r="AFJ59" s="10"/>
      <c r="AFK59" s="10"/>
      <c r="AFL59" s="10"/>
      <c r="AFM59" s="10"/>
      <c r="AFN59" s="10"/>
      <c r="AFO59" s="10"/>
      <c r="AFP59" s="10"/>
      <c r="AFQ59" s="10"/>
      <c r="AFR59" s="10"/>
      <c r="AFS59" s="10"/>
      <c r="AFT59" s="10"/>
      <c r="AFU59" s="10"/>
      <c r="AFV59" s="10"/>
      <c r="AFW59" s="10"/>
      <c r="AFX59" s="10"/>
      <c r="AFY59" s="10"/>
      <c r="AFZ59" s="10"/>
      <c r="AGA59" s="10"/>
      <c r="AGB59" s="10"/>
      <c r="AGC59" s="10"/>
      <c r="AGD59" s="10"/>
      <c r="AGE59" s="10"/>
      <c r="AGF59" s="10"/>
      <c r="AGG59" s="10"/>
      <c r="AGH59" s="10"/>
      <c r="AGI59" s="10"/>
      <c r="AGJ59" s="10"/>
      <c r="AGK59" s="10"/>
      <c r="AGL59" s="10"/>
      <c r="AGM59" s="10"/>
      <c r="AGN59" s="10"/>
      <c r="AGO59" s="10"/>
      <c r="AGP59" s="10"/>
      <c r="AGQ59" s="10"/>
      <c r="AGR59" s="10"/>
      <c r="AGS59" s="10"/>
      <c r="AGT59" s="10"/>
      <c r="AGU59" s="10"/>
      <c r="AGV59" s="10"/>
      <c r="AGW59" s="10"/>
      <c r="AGX59" s="10"/>
      <c r="AGY59" s="10"/>
      <c r="AGZ59" s="10"/>
      <c r="AHA59" s="10"/>
      <c r="AHB59" s="10"/>
      <c r="AHC59" s="10"/>
      <c r="AHD59" s="10"/>
      <c r="AHE59" s="10"/>
      <c r="AHF59" s="10"/>
      <c r="AHG59" s="10"/>
      <c r="AHH59" s="10"/>
      <c r="AHI59" s="10"/>
      <c r="AHJ59" s="10"/>
      <c r="AHK59" s="10"/>
      <c r="AHL59" s="10"/>
      <c r="AHM59" s="10"/>
      <c r="AHN59" s="10"/>
      <c r="AHO59" s="10"/>
      <c r="AHP59" s="10"/>
      <c r="AHQ59" s="10"/>
      <c r="AHR59" s="10"/>
      <c r="AHS59" s="10"/>
      <c r="AHT59" s="10"/>
      <c r="AHU59" s="10"/>
      <c r="AHV59" s="10"/>
      <c r="AHW59" s="10"/>
      <c r="AHX59" s="10"/>
      <c r="AHY59" s="10"/>
      <c r="AHZ59" s="10"/>
      <c r="AIA59" s="10"/>
      <c r="AIB59" s="10"/>
      <c r="AIC59" s="10"/>
      <c r="AID59" s="10"/>
      <c r="AIE59" s="10"/>
      <c r="AIF59" s="10"/>
      <c r="AIG59" s="10"/>
      <c r="AIH59" s="10"/>
      <c r="AII59" s="10"/>
      <c r="AIJ59" s="10"/>
      <c r="AIK59" s="10"/>
      <c r="AIL59" s="10"/>
      <c r="AIM59" s="10"/>
      <c r="AIN59" s="10"/>
      <c r="AIO59" s="10"/>
      <c r="AIP59" s="10"/>
      <c r="AIQ59" s="10"/>
      <c r="AIR59" s="10"/>
      <c r="AIS59" s="10"/>
      <c r="AIT59" s="10"/>
      <c r="AIU59" s="10"/>
      <c r="AIV59" s="10"/>
      <c r="AIW59" s="10"/>
      <c r="AIX59" s="10"/>
      <c r="AIY59" s="10"/>
      <c r="AIZ59" s="10"/>
      <c r="AJA59" s="10"/>
      <c r="AJB59" s="10"/>
      <c r="AJC59" s="10"/>
      <c r="AJD59" s="10"/>
      <c r="AJE59" s="10"/>
      <c r="AJF59" s="10"/>
      <c r="AJG59" s="10"/>
      <c r="AJH59" s="10"/>
      <c r="AJI59" s="10"/>
      <c r="AJJ59" s="10"/>
      <c r="AJK59" s="10"/>
      <c r="AJL59" s="10"/>
      <c r="AJM59" s="10"/>
      <c r="AJN59" s="10"/>
      <c r="AJO59" s="10"/>
      <c r="AJP59" s="10"/>
      <c r="AJQ59" s="10"/>
      <c r="AJR59" s="10"/>
      <c r="AJS59" s="10"/>
      <c r="AJT59" s="10"/>
      <c r="AJU59" s="10"/>
      <c r="AJV59" s="10"/>
      <c r="AJW59" s="10"/>
      <c r="AJX59" s="10"/>
      <c r="AJY59" s="10"/>
      <c r="AJZ59" s="10"/>
      <c r="AKA59" s="10"/>
      <c r="AKB59" s="10"/>
      <c r="AKC59" s="10"/>
      <c r="AKD59" s="10"/>
      <c r="AKE59" s="10"/>
      <c r="AKF59" s="10"/>
      <c r="AKG59" s="10"/>
      <c r="AKH59" s="10"/>
      <c r="AKI59" s="10"/>
      <c r="AKJ59" s="10"/>
      <c r="AKK59" s="10"/>
      <c r="AKL59" s="10"/>
      <c r="AKM59" s="10"/>
      <c r="AKN59" s="10"/>
      <c r="AKO59" s="10"/>
      <c r="AKP59" s="10"/>
      <c r="AKQ59" s="10"/>
      <c r="AKR59" s="10"/>
      <c r="AKS59" s="10"/>
      <c r="AKT59" s="10"/>
      <c r="AKU59" s="10"/>
      <c r="AKV59" s="10"/>
      <c r="AKW59" s="10"/>
      <c r="AKX59" s="10"/>
      <c r="AKY59" s="10"/>
      <c r="AKZ59" s="10"/>
      <c r="ALA59" s="10"/>
      <c r="ALB59" s="10"/>
      <c r="ALC59" s="10"/>
      <c r="ALD59" s="10"/>
      <c r="ALE59" s="10"/>
      <c r="ALF59" s="10"/>
      <c r="ALG59" s="10"/>
      <c r="ALH59" s="10"/>
      <c r="ALI59" s="10"/>
      <c r="ALJ59" s="10"/>
      <c r="ALK59" s="10"/>
      <c r="ALL59" s="10"/>
      <c r="ALM59" s="10"/>
      <c r="ALN59" s="10"/>
      <c r="ALO59" s="10"/>
      <c r="ALP59" s="10"/>
      <c r="ALQ59" s="10"/>
      <c r="ALR59" s="10"/>
      <c r="ALS59" s="10"/>
      <c r="ALT59" s="10"/>
      <c r="ALU59" s="10"/>
      <c r="ALV59" s="10"/>
      <c r="ALW59" s="10"/>
      <c r="ALX59" s="10"/>
      <c r="ALY59" s="10"/>
      <c r="ALZ59" s="10"/>
      <c r="AMA59" s="10"/>
      <c r="AMB59" s="10"/>
      <c r="AMC59" s="10"/>
      <c r="AMD59" s="10"/>
      <c r="AME59" s="10"/>
      <c r="AMF59" s="10"/>
      <c r="AMG59" s="10"/>
      <c r="AMH59" s="10"/>
      <c r="AMI59" s="10"/>
      <c r="AMJ59" s="10"/>
      <c r="AMK59" s="10"/>
      <c r="AML59" s="10"/>
      <c r="AMM59" s="10"/>
      <c r="AMN59" s="10"/>
      <c r="AMO59" s="10"/>
      <c r="AMP59" s="10"/>
      <c r="AMQ59" s="10"/>
      <c r="AMR59" s="10"/>
      <c r="AMS59" s="10"/>
      <c r="AMT59" s="10"/>
      <c r="AMU59" s="10"/>
      <c r="AMV59" s="10"/>
      <c r="AMW59" s="10"/>
      <c r="AMX59" s="10"/>
      <c r="AMY59" s="10"/>
      <c r="AMZ59" s="10"/>
      <c r="ANA59" s="10"/>
      <c r="ANB59" s="10"/>
      <c r="ANC59" s="10"/>
      <c r="AND59" s="10"/>
      <c r="ANE59" s="10"/>
      <c r="ANF59" s="10"/>
      <c r="ANG59" s="10"/>
      <c r="ANH59" s="10"/>
      <c r="ANI59" s="10"/>
      <c r="ANJ59" s="10"/>
      <c r="ANK59" s="10"/>
      <c r="ANL59" s="10"/>
      <c r="ANM59" s="10"/>
      <c r="ANN59" s="10"/>
      <c r="ANO59" s="10"/>
      <c r="ANP59" s="10"/>
      <c r="ANQ59" s="10"/>
      <c r="ANR59" s="10"/>
      <c r="ANS59" s="10"/>
      <c r="ANT59" s="10"/>
      <c r="ANU59" s="10"/>
      <c r="ANV59" s="10"/>
      <c r="ANW59" s="10"/>
      <c r="ANX59" s="10"/>
      <c r="ANY59" s="10"/>
      <c r="ANZ59" s="10"/>
      <c r="AOA59" s="10"/>
      <c r="AOB59" s="10"/>
      <c r="AOC59" s="10"/>
      <c r="AOD59" s="10"/>
      <c r="AOE59" s="10"/>
      <c r="AOF59" s="10"/>
      <c r="AOG59" s="10"/>
      <c r="AOH59" s="10"/>
      <c r="AOI59" s="10"/>
      <c r="AOJ59" s="10"/>
      <c r="AOK59" s="10"/>
      <c r="AOL59" s="10"/>
      <c r="AOM59" s="10"/>
      <c r="AON59" s="10"/>
      <c r="AOO59" s="10"/>
      <c r="AOP59" s="10"/>
      <c r="AOQ59" s="10"/>
      <c r="AOR59" s="10"/>
      <c r="AOS59" s="10"/>
      <c r="AOT59" s="10"/>
      <c r="AOU59" s="10"/>
      <c r="AOV59" s="10"/>
      <c r="AOW59" s="10"/>
      <c r="AOX59" s="10"/>
      <c r="AOY59" s="10"/>
      <c r="AOZ59" s="10"/>
      <c r="APA59" s="10"/>
      <c r="APB59" s="10"/>
      <c r="APC59" s="10"/>
      <c r="APD59" s="10"/>
      <c r="APE59" s="10"/>
      <c r="APF59" s="10"/>
      <c r="APG59" s="10"/>
      <c r="APH59" s="10"/>
      <c r="API59" s="10"/>
      <c r="APJ59" s="10"/>
      <c r="APK59" s="10"/>
      <c r="APL59" s="10"/>
      <c r="APM59" s="10"/>
      <c r="APN59" s="10"/>
      <c r="APO59" s="10"/>
      <c r="APP59" s="10"/>
      <c r="APQ59" s="10"/>
      <c r="APR59" s="10"/>
      <c r="APS59" s="10"/>
      <c r="APT59" s="10"/>
      <c r="APU59" s="10"/>
      <c r="APV59" s="10"/>
      <c r="APW59" s="10"/>
      <c r="APX59" s="10"/>
      <c r="APY59" s="10"/>
      <c r="APZ59" s="10"/>
      <c r="AQA59" s="10"/>
      <c r="AQB59" s="10"/>
      <c r="AQC59" s="10"/>
      <c r="AQD59" s="10"/>
      <c r="AQE59" s="10"/>
      <c r="AQF59" s="10"/>
      <c r="AQG59" s="10"/>
      <c r="AQH59" s="10"/>
      <c r="AQI59" s="10"/>
      <c r="AQJ59" s="10"/>
      <c r="AQK59" s="10"/>
      <c r="AQL59" s="10"/>
      <c r="AQM59" s="10"/>
      <c r="AQN59" s="10"/>
      <c r="AQO59" s="10"/>
      <c r="AQP59" s="10"/>
      <c r="AQQ59" s="10"/>
      <c r="AQR59" s="10"/>
      <c r="AQS59" s="10"/>
      <c r="AQT59" s="10"/>
      <c r="AQU59" s="10"/>
      <c r="AQV59" s="10"/>
      <c r="AQW59" s="10"/>
      <c r="AQX59" s="10"/>
      <c r="AQY59" s="10"/>
      <c r="AQZ59" s="10"/>
      <c r="ARA59" s="10"/>
      <c r="ARB59" s="10"/>
      <c r="ARC59" s="10"/>
      <c r="ARD59" s="10"/>
      <c r="ARE59" s="10"/>
      <c r="ARF59" s="10"/>
      <c r="ARG59" s="10"/>
      <c r="ARH59" s="10"/>
      <c r="ARI59" s="10"/>
      <c r="ARJ59" s="10"/>
      <c r="ARK59" s="10"/>
      <c r="ARL59" s="10"/>
      <c r="ARM59" s="10"/>
      <c r="ARN59" s="10"/>
      <c r="ARO59" s="10"/>
      <c r="ARP59" s="10"/>
      <c r="ARQ59" s="10"/>
      <c r="ARR59" s="10"/>
      <c r="ARS59" s="10"/>
      <c r="ART59" s="10"/>
      <c r="ARU59" s="10"/>
      <c r="ARV59" s="10"/>
      <c r="ARW59" s="10"/>
      <c r="ARX59" s="10"/>
      <c r="ARY59" s="10"/>
      <c r="ARZ59" s="10"/>
      <c r="ASA59" s="10"/>
      <c r="ASB59" s="10"/>
      <c r="ASC59" s="10"/>
      <c r="ASD59" s="10"/>
      <c r="ASE59" s="10"/>
      <c r="ASF59" s="10"/>
      <c r="ASG59" s="10"/>
      <c r="ASH59" s="10"/>
      <c r="ASI59" s="10"/>
      <c r="ASJ59" s="10"/>
      <c r="ASK59" s="10"/>
      <c r="ASL59" s="10"/>
      <c r="ASM59" s="10"/>
      <c r="ASN59" s="10"/>
      <c r="ASO59" s="10"/>
      <c r="ASP59" s="10"/>
      <c r="ASQ59" s="10"/>
      <c r="ASR59" s="10"/>
      <c r="ASS59" s="10"/>
      <c r="AST59" s="10"/>
      <c r="ASU59" s="10"/>
      <c r="ASV59" s="10"/>
      <c r="ASW59" s="10"/>
      <c r="ASX59" s="10"/>
      <c r="ASY59" s="10"/>
      <c r="ASZ59" s="10"/>
      <c r="ATA59" s="10"/>
      <c r="ATB59" s="10"/>
      <c r="ATC59" s="10"/>
      <c r="ATD59" s="10"/>
      <c r="ATE59" s="10"/>
      <c r="ATF59" s="10"/>
      <c r="ATG59" s="10"/>
      <c r="ATH59" s="10"/>
      <c r="ATI59" s="10"/>
      <c r="ATJ59" s="10"/>
      <c r="ATK59" s="10"/>
      <c r="ATL59" s="10"/>
      <c r="ATM59" s="10"/>
      <c r="ATN59" s="10"/>
      <c r="ATO59" s="10"/>
      <c r="ATP59" s="10"/>
      <c r="ATQ59" s="10"/>
      <c r="ATR59" s="10"/>
      <c r="ATS59" s="10"/>
      <c r="ATT59" s="10"/>
      <c r="ATU59" s="10"/>
      <c r="ATV59" s="10"/>
      <c r="ATW59" s="10"/>
      <c r="ATX59" s="10"/>
      <c r="ATY59" s="10"/>
      <c r="ATZ59" s="10"/>
      <c r="AUA59" s="10"/>
      <c r="AUB59" s="10"/>
      <c r="AUC59" s="10"/>
      <c r="AUD59" s="10"/>
      <c r="AUE59" s="10"/>
      <c r="AUF59" s="10"/>
      <c r="AUG59" s="10"/>
      <c r="AUH59" s="10"/>
      <c r="AUI59" s="10"/>
      <c r="AUJ59" s="10"/>
      <c r="AUK59" s="10"/>
      <c r="AUL59" s="10"/>
      <c r="AUM59" s="10"/>
      <c r="AUN59" s="10"/>
      <c r="AUO59" s="10"/>
      <c r="AUP59" s="10"/>
      <c r="AUQ59" s="10"/>
      <c r="AUR59" s="10"/>
      <c r="AUS59" s="10"/>
      <c r="AUT59" s="10"/>
      <c r="AUU59" s="10"/>
      <c r="AUV59" s="10"/>
      <c r="AUW59" s="10"/>
      <c r="AUX59" s="10"/>
      <c r="AUY59" s="10"/>
      <c r="AUZ59" s="10"/>
      <c r="AVA59" s="10"/>
      <c r="AVB59" s="10"/>
      <c r="AVC59" s="10"/>
      <c r="AVD59" s="10"/>
      <c r="AVE59" s="10"/>
      <c r="AVF59" s="10"/>
      <c r="AVG59" s="10"/>
      <c r="AVH59" s="10"/>
      <c r="AVI59" s="10"/>
      <c r="AVJ59" s="10"/>
      <c r="AVK59" s="10"/>
      <c r="AVL59" s="10"/>
      <c r="AVM59" s="10"/>
      <c r="AVN59" s="10"/>
      <c r="AVO59" s="10"/>
      <c r="AVP59" s="10"/>
      <c r="AVQ59" s="10"/>
      <c r="AVR59" s="10"/>
      <c r="AVS59" s="10"/>
      <c r="AVT59" s="10"/>
      <c r="AVU59" s="10"/>
      <c r="AVV59" s="10"/>
      <c r="AVW59" s="10"/>
      <c r="AVX59" s="10"/>
      <c r="AVY59" s="10"/>
      <c r="AVZ59" s="10"/>
      <c r="AWA59" s="10"/>
      <c r="AWB59" s="10"/>
      <c r="AWC59" s="10"/>
      <c r="AWD59" s="10"/>
      <c r="AWE59" s="10"/>
      <c r="AWF59" s="10"/>
      <c r="AWG59" s="10"/>
      <c r="AWH59" s="10"/>
      <c r="AWI59" s="10"/>
      <c r="AWJ59" s="10"/>
      <c r="AWK59" s="10"/>
      <c r="AWL59" s="10"/>
      <c r="AWM59" s="10"/>
      <c r="AWN59" s="10"/>
      <c r="AWO59" s="10"/>
      <c r="AWP59" s="10"/>
      <c r="AWQ59" s="10"/>
      <c r="AWR59" s="10"/>
      <c r="AWS59" s="10"/>
      <c r="AWT59" s="10"/>
      <c r="AWU59" s="10"/>
      <c r="AWV59" s="10"/>
      <c r="AWW59" s="10"/>
      <c r="AWX59" s="10"/>
      <c r="AWY59" s="10"/>
      <c r="AWZ59" s="10"/>
      <c r="AXA59" s="10"/>
      <c r="AXB59" s="10"/>
      <c r="AXC59" s="10"/>
      <c r="AXD59" s="10"/>
      <c r="AXE59" s="10"/>
      <c r="AXF59" s="10"/>
      <c r="AXG59" s="10"/>
      <c r="AXH59" s="10"/>
      <c r="AXI59" s="10"/>
      <c r="AXJ59" s="10"/>
      <c r="AXK59" s="10"/>
      <c r="AXL59" s="10"/>
      <c r="AXM59" s="10"/>
      <c r="AXN59" s="10"/>
      <c r="AXO59" s="10"/>
      <c r="AXP59" s="10"/>
      <c r="AXQ59" s="10"/>
      <c r="AXR59" s="10"/>
      <c r="AXS59" s="10"/>
      <c r="AXT59" s="10"/>
      <c r="AXU59" s="10"/>
      <c r="AXV59" s="10"/>
      <c r="AXW59" s="10"/>
      <c r="AXX59" s="10"/>
      <c r="AXY59" s="10"/>
      <c r="AXZ59" s="10"/>
      <c r="AYA59" s="10"/>
      <c r="AYB59" s="10"/>
      <c r="AYC59" s="10"/>
      <c r="AYD59" s="10"/>
      <c r="AYE59" s="10"/>
      <c r="AYF59" s="10"/>
      <c r="AYG59" s="10"/>
      <c r="AYH59" s="10"/>
      <c r="AYI59" s="10"/>
      <c r="AYJ59" s="10"/>
      <c r="AYK59" s="10"/>
      <c r="AYL59" s="10"/>
      <c r="AYM59" s="10"/>
      <c r="AYN59" s="10"/>
      <c r="AYO59" s="10"/>
      <c r="AYP59" s="10"/>
      <c r="AYQ59" s="10"/>
      <c r="AYR59" s="10"/>
      <c r="AYS59" s="10"/>
      <c r="AYT59" s="10"/>
      <c r="AYU59" s="10"/>
      <c r="AYV59" s="10"/>
      <c r="AYW59" s="10"/>
      <c r="AYX59" s="10"/>
      <c r="AYY59" s="10"/>
      <c r="AYZ59" s="10"/>
      <c r="AZA59" s="10"/>
      <c r="AZB59" s="10"/>
      <c r="AZC59" s="10"/>
      <c r="AZD59" s="10"/>
      <c r="AZE59" s="10"/>
      <c r="AZF59" s="10"/>
      <c r="AZG59" s="10"/>
      <c r="AZH59" s="10"/>
      <c r="AZI59" s="10"/>
      <c r="AZJ59" s="10"/>
      <c r="AZK59" s="10"/>
      <c r="AZL59" s="10"/>
      <c r="AZM59" s="10"/>
      <c r="AZN59" s="10"/>
      <c r="AZO59" s="10"/>
      <c r="AZP59" s="10"/>
      <c r="AZQ59" s="10"/>
      <c r="AZR59" s="10"/>
      <c r="AZS59" s="10"/>
      <c r="AZT59" s="10"/>
      <c r="AZU59" s="10"/>
      <c r="AZV59" s="10"/>
      <c r="AZW59" s="10"/>
      <c r="AZX59" s="10"/>
      <c r="AZY59" s="10"/>
      <c r="AZZ59" s="10"/>
      <c r="BAA59" s="10"/>
      <c r="BAB59" s="10"/>
      <c r="BAC59" s="10"/>
      <c r="BAD59" s="10"/>
      <c r="BAE59" s="10"/>
      <c r="BAF59" s="10"/>
      <c r="BAG59" s="10"/>
      <c r="BAH59" s="10"/>
      <c r="BAI59" s="10"/>
      <c r="BAJ59" s="10"/>
      <c r="BAK59" s="10"/>
      <c r="BAL59" s="10"/>
      <c r="BAM59" s="10"/>
      <c r="BAN59" s="10"/>
      <c r="BAO59" s="10"/>
      <c r="BAP59" s="10"/>
      <c r="BAQ59" s="10"/>
      <c r="BAR59" s="10"/>
      <c r="BAS59" s="10"/>
      <c r="BAT59" s="10"/>
      <c r="BAU59" s="10"/>
      <c r="BAV59" s="10"/>
      <c r="BAW59" s="10"/>
      <c r="BAX59" s="10"/>
      <c r="BAY59" s="10"/>
      <c r="BAZ59" s="10"/>
      <c r="BBA59" s="10"/>
      <c r="BBB59" s="10"/>
      <c r="BBC59" s="10"/>
      <c r="BBD59" s="10"/>
      <c r="BBE59" s="10"/>
      <c r="BBF59" s="10"/>
      <c r="BBG59" s="10"/>
      <c r="BBH59" s="10"/>
      <c r="BBI59" s="10"/>
      <c r="BBJ59" s="10"/>
      <c r="BBK59" s="10"/>
      <c r="BBL59" s="10"/>
      <c r="BBM59" s="10"/>
      <c r="BBN59" s="10"/>
      <c r="BBO59" s="10"/>
      <c r="BBP59" s="10"/>
      <c r="BBQ59" s="10"/>
      <c r="BBR59" s="10"/>
      <c r="BBS59" s="10"/>
      <c r="BBT59" s="10"/>
      <c r="BBU59" s="10"/>
      <c r="BBV59" s="10"/>
      <c r="BBW59" s="10"/>
      <c r="BBX59" s="10"/>
      <c r="BBY59" s="10"/>
      <c r="BBZ59" s="10"/>
      <c r="BCA59" s="10"/>
      <c r="BCB59" s="10"/>
      <c r="BCC59" s="10"/>
      <c r="BCD59" s="10"/>
      <c r="BCE59" s="10"/>
      <c r="BCF59" s="10"/>
      <c r="BCG59" s="10"/>
      <c r="BCH59" s="10"/>
      <c r="BCI59" s="10"/>
      <c r="BCJ59" s="10"/>
      <c r="BCK59" s="10"/>
      <c r="BCL59" s="10"/>
      <c r="BCM59" s="10"/>
      <c r="BCN59" s="10"/>
      <c r="BCO59" s="10"/>
      <c r="BCP59" s="10"/>
      <c r="BCQ59" s="10"/>
      <c r="BCR59" s="10"/>
      <c r="BCS59" s="10"/>
      <c r="BCT59" s="10"/>
      <c r="BCU59" s="10"/>
      <c r="BCV59" s="10"/>
      <c r="BCW59" s="10"/>
      <c r="BCX59" s="10"/>
      <c r="BCY59" s="10"/>
      <c r="BCZ59" s="10"/>
      <c r="BDA59" s="10"/>
      <c r="BDB59" s="10"/>
      <c r="BDC59" s="10"/>
      <c r="BDD59" s="10"/>
      <c r="BDE59" s="10"/>
      <c r="BDF59" s="10"/>
      <c r="BDG59" s="10"/>
      <c r="BDH59" s="10"/>
      <c r="BDI59" s="10"/>
      <c r="BDJ59" s="10"/>
      <c r="BDK59" s="10"/>
      <c r="BDL59" s="10"/>
      <c r="BDM59" s="10"/>
      <c r="BDN59" s="10"/>
      <c r="BDO59" s="10"/>
      <c r="BDP59" s="10"/>
      <c r="BDQ59" s="10"/>
      <c r="BDR59" s="10"/>
      <c r="BDS59" s="10"/>
      <c r="BDT59" s="10"/>
      <c r="BDU59" s="10"/>
      <c r="BDV59" s="10"/>
      <c r="BDW59" s="10"/>
      <c r="BDX59" s="10"/>
      <c r="BDY59" s="10"/>
      <c r="BDZ59" s="10"/>
      <c r="BEA59" s="10"/>
      <c r="BEB59" s="10"/>
      <c r="BEC59" s="10"/>
      <c r="BED59" s="10"/>
      <c r="BEE59" s="10"/>
      <c r="BEF59" s="10"/>
      <c r="BEG59" s="10"/>
      <c r="BEH59" s="10"/>
      <c r="BEI59" s="10"/>
      <c r="BEJ59" s="10"/>
      <c r="BEK59" s="10"/>
      <c r="BEL59" s="10"/>
      <c r="BEM59" s="10"/>
      <c r="BEN59" s="10"/>
      <c r="BEO59" s="10"/>
      <c r="BEP59" s="10"/>
      <c r="BEQ59" s="10"/>
      <c r="BER59" s="10"/>
      <c r="BES59" s="10"/>
      <c r="BET59" s="10"/>
      <c r="BEU59" s="10"/>
      <c r="BEV59" s="10"/>
      <c r="BEW59" s="10"/>
      <c r="BEX59" s="10"/>
      <c r="BEY59" s="10"/>
      <c r="BEZ59" s="10"/>
      <c r="BFA59" s="10"/>
      <c r="BFB59" s="10"/>
      <c r="BFC59" s="10"/>
      <c r="BFD59" s="10"/>
      <c r="BFE59" s="10"/>
      <c r="BFF59" s="10"/>
      <c r="BFG59" s="10"/>
      <c r="BFH59" s="10"/>
      <c r="BFI59" s="10"/>
      <c r="BFJ59" s="10"/>
      <c r="BFK59" s="10"/>
      <c r="BFL59" s="10"/>
      <c r="BFM59" s="10"/>
      <c r="BFN59" s="10"/>
      <c r="BFO59" s="10"/>
      <c r="BFP59" s="10"/>
      <c r="BFQ59" s="10"/>
      <c r="BFR59" s="10"/>
      <c r="BFS59" s="10"/>
      <c r="BFT59" s="10"/>
      <c r="BFU59" s="10"/>
      <c r="BFV59" s="10"/>
      <c r="BFW59" s="10"/>
      <c r="BFX59" s="10"/>
      <c r="BFY59" s="10"/>
      <c r="BFZ59" s="10"/>
      <c r="BGA59" s="10"/>
      <c r="BGB59" s="10"/>
      <c r="BGC59" s="10"/>
      <c r="BGD59" s="10"/>
      <c r="BGE59" s="10"/>
    </row>
    <row r="60" spans="1:1589" s="24" customFormat="1" ht="36" customHeight="1">
      <c r="A60" s="74" t="s">
        <v>35</v>
      </c>
      <c r="B60" s="58"/>
      <c r="C60" s="197" t="s">
        <v>117</v>
      </c>
      <c r="D60" s="198" t="s">
        <v>13</v>
      </c>
      <c r="E60" s="107">
        <v>41640</v>
      </c>
      <c r="F60" s="107">
        <v>42004</v>
      </c>
      <c r="G60" s="114" t="s">
        <v>9</v>
      </c>
      <c r="H60" s="147"/>
      <c r="I60" s="147"/>
      <c r="J60" s="147">
        <v>3867500</v>
      </c>
      <c r="K60" s="147"/>
      <c r="L60" s="147"/>
      <c r="M60" s="147"/>
      <c r="N60" s="147">
        <v>3860253.48</v>
      </c>
      <c r="O60" s="147"/>
      <c r="P60" s="147"/>
      <c r="Q60" s="147"/>
      <c r="R60" s="147">
        <f>N60</f>
        <v>3860253.48</v>
      </c>
      <c r="S60" s="147"/>
      <c r="T60" s="91"/>
      <c r="U60" s="91">
        <f>J60-N60</f>
        <v>7246.5200000000186</v>
      </c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1"/>
      <c r="BN60" s="11"/>
      <c r="BO60" s="11"/>
      <c r="BP60" s="11"/>
      <c r="BQ60" s="11"/>
      <c r="BR60" s="11"/>
      <c r="BS60" s="11"/>
      <c r="BT60" s="11"/>
      <c r="BU60" s="11"/>
      <c r="BV60" s="11"/>
      <c r="BW60" s="11"/>
      <c r="BX60" s="11"/>
      <c r="BY60" s="11"/>
      <c r="BZ60" s="11"/>
      <c r="CA60" s="11"/>
      <c r="CB60" s="11"/>
      <c r="CC60" s="11"/>
      <c r="CD60" s="11"/>
      <c r="CE60" s="11"/>
      <c r="CF60" s="11"/>
      <c r="CG60" s="11"/>
      <c r="CH60" s="11"/>
      <c r="CI60" s="11"/>
      <c r="CJ60" s="11"/>
      <c r="CK60" s="11"/>
      <c r="CL60" s="11"/>
      <c r="CM60" s="11"/>
      <c r="CN60" s="11"/>
      <c r="CO60" s="11"/>
      <c r="CP60" s="11"/>
      <c r="CQ60" s="11"/>
      <c r="CR60" s="11"/>
      <c r="CS60" s="11"/>
      <c r="CT60" s="11"/>
      <c r="CU60" s="11"/>
      <c r="CV60" s="11"/>
      <c r="CW60" s="11"/>
      <c r="CX60" s="11"/>
      <c r="CY60" s="11"/>
      <c r="CZ60" s="11"/>
      <c r="DA60" s="11"/>
      <c r="DB60" s="11"/>
      <c r="DC60" s="11"/>
      <c r="DD60" s="11"/>
      <c r="DE60" s="11"/>
      <c r="DF60" s="11"/>
      <c r="DG60" s="11"/>
      <c r="DH60" s="11"/>
      <c r="DI60" s="11"/>
      <c r="DJ60" s="11"/>
      <c r="DK60" s="11"/>
      <c r="DL60" s="11"/>
      <c r="DM60" s="11"/>
      <c r="DN60" s="11"/>
      <c r="DO60" s="11"/>
      <c r="DP60" s="11"/>
      <c r="DQ60" s="11"/>
      <c r="DR60" s="11"/>
      <c r="DS60" s="11"/>
      <c r="DT60" s="11"/>
      <c r="DU60" s="11"/>
      <c r="DV60" s="11"/>
      <c r="DW60" s="11"/>
      <c r="DX60" s="11"/>
      <c r="DY60" s="11"/>
      <c r="DZ60" s="11"/>
      <c r="EA60" s="11"/>
      <c r="EB60" s="11"/>
      <c r="EC60" s="11"/>
      <c r="ED60" s="11"/>
      <c r="EE60" s="11"/>
      <c r="EF60" s="11"/>
      <c r="EG60" s="11"/>
      <c r="EH60" s="11"/>
      <c r="EI60" s="11"/>
      <c r="EJ60" s="11"/>
      <c r="EK60" s="11"/>
      <c r="EL60" s="11"/>
      <c r="EM60" s="11"/>
      <c r="EN60" s="11"/>
      <c r="EO60" s="11"/>
      <c r="EP60" s="11"/>
      <c r="EQ60" s="11"/>
      <c r="ER60" s="11"/>
      <c r="ES60" s="11"/>
      <c r="ET60" s="11"/>
      <c r="EU60" s="11"/>
      <c r="EV60" s="11"/>
      <c r="EW60" s="11"/>
      <c r="EX60" s="11"/>
      <c r="EY60" s="11"/>
      <c r="EZ60" s="11"/>
      <c r="FA60" s="11"/>
      <c r="FB60" s="11"/>
      <c r="FC60" s="11"/>
      <c r="FD60" s="11"/>
      <c r="FE60" s="11"/>
      <c r="FF60" s="11"/>
      <c r="FG60" s="11"/>
      <c r="FH60" s="11"/>
      <c r="FI60" s="11"/>
      <c r="FJ60" s="11"/>
      <c r="FK60" s="11"/>
      <c r="FL60" s="11"/>
      <c r="FM60" s="11"/>
      <c r="FN60" s="11"/>
      <c r="FO60" s="11"/>
      <c r="FP60" s="11"/>
      <c r="FQ60" s="11"/>
      <c r="FR60" s="11"/>
      <c r="FS60" s="11"/>
      <c r="FT60" s="11"/>
      <c r="FU60" s="11"/>
      <c r="FV60" s="11"/>
      <c r="FW60" s="11"/>
      <c r="FX60" s="11"/>
      <c r="FY60" s="11"/>
      <c r="FZ60" s="11"/>
      <c r="GA60" s="11"/>
      <c r="GB60" s="11"/>
      <c r="GC60" s="11"/>
      <c r="GD60" s="11"/>
      <c r="GE60" s="11"/>
      <c r="GF60" s="11"/>
      <c r="GG60" s="11"/>
      <c r="GH60" s="11"/>
      <c r="GI60" s="11"/>
      <c r="GJ60" s="11"/>
      <c r="GK60" s="11"/>
      <c r="GL60" s="11"/>
      <c r="GM60" s="11"/>
      <c r="GN60" s="11"/>
      <c r="GO60" s="11"/>
      <c r="GP60" s="11"/>
      <c r="GQ60" s="11"/>
      <c r="GR60" s="11"/>
      <c r="GS60" s="11"/>
      <c r="GT60" s="11"/>
      <c r="GU60" s="11"/>
      <c r="GV60" s="11"/>
      <c r="GW60" s="11"/>
      <c r="GX60" s="11"/>
      <c r="GY60" s="11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  <c r="XL60" s="10"/>
      <c r="XM60" s="10"/>
      <c r="XN60" s="10"/>
      <c r="XO60" s="10"/>
      <c r="XP60" s="10"/>
      <c r="XQ60" s="10"/>
      <c r="XR60" s="10"/>
      <c r="XS60" s="10"/>
      <c r="XT60" s="10"/>
      <c r="XU60" s="10"/>
      <c r="XV60" s="10"/>
      <c r="XW60" s="10"/>
      <c r="XX60" s="10"/>
      <c r="XY60" s="10"/>
      <c r="XZ60" s="10"/>
      <c r="YA60" s="10"/>
      <c r="YB60" s="10"/>
      <c r="YC60" s="10"/>
      <c r="YD60" s="10"/>
      <c r="YE60" s="10"/>
      <c r="YF60" s="10"/>
      <c r="YG60" s="10"/>
      <c r="YH60" s="10"/>
      <c r="YI60" s="10"/>
      <c r="YJ60" s="10"/>
      <c r="YK60" s="10"/>
      <c r="YL60" s="10"/>
      <c r="YM60" s="10"/>
      <c r="YN60" s="10"/>
      <c r="YO60" s="10"/>
      <c r="YP60" s="10"/>
      <c r="YQ60" s="10"/>
      <c r="YR60" s="10"/>
      <c r="YS60" s="10"/>
      <c r="YT60" s="10"/>
      <c r="YU60" s="10"/>
      <c r="YV60" s="10"/>
      <c r="YW60" s="10"/>
      <c r="YX60" s="10"/>
      <c r="YY60" s="10"/>
      <c r="YZ60" s="10"/>
      <c r="ZA60" s="10"/>
      <c r="ZB60" s="10"/>
      <c r="ZC60" s="10"/>
      <c r="ZD60" s="10"/>
      <c r="ZE60" s="10"/>
      <c r="ZF60" s="10"/>
      <c r="ZG60" s="10"/>
      <c r="ZH60" s="10"/>
      <c r="ZI60" s="10"/>
      <c r="ZJ60" s="10"/>
      <c r="ZK60" s="10"/>
      <c r="ZL60" s="10"/>
      <c r="ZM60" s="10"/>
      <c r="ZN60" s="10"/>
      <c r="ZO60" s="10"/>
      <c r="ZP60" s="10"/>
      <c r="ZQ60" s="10"/>
      <c r="ZR60" s="10"/>
      <c r="ZS60" s="10"/>
      <c r="ZT60" s="10"/>
      <c r="ZU60" s="10"/>
      <c r="ZV60" s="10"/>
      <c r="ZW60" s="10"/>
      <c r="ZX60" s="10"/>
      <c r="ZY60" s="10"/>
      <c r="ZZ60" s="10"/>
      <c r="AAA60" s="10"/>
      <c r="AAB60" s="10"/>
      <c r="AAC60" s="10"/>
      <c r="AAD60" s="10"/>
      <c r="AAE60" s="10"/>
      <c r="AAF60" s="10"/>
      <c r="AAG60" s="10"/>
      <c r="AAH60" s="10"/>
      <c r="AAI60" s="10"/>
      <c r="AAJ60" s="10"/>
      <c r="AAK60" s="10"/>
      <c r="AAL60" s="10"/>
      <c r="AAM60" s="10"/>
      <c r="AAN60" s="10"/>
      <c r="AAO60" s="10"/>
      <c r="AAP60" s="10"/>
      <c r="AAQ60" s="10"/>
      <c r="AAR60" s="10"/>
      <c r="AAS60" s="10"/>
      <c r="AAT60" s="10"/>
      <c r="AAU60" s="10"/>
      <c r="AAV60" s="10"/>
      <c r="AAW60" s="10"/>
      <c r="AAX60" s="10"/>
      <c r="AAY60" s="10"/>
      <c r="AAZ60" s="10"/>
      <c r="ABA60" s="10"/>
      <c r="ABB60" s="10"/>
      <c r="ABC60" s="10"/>
      <c r="ABD60" s="10"/>
      <c r="ABE60" s="10"/>
      <c r="ABF60" s="10"/>
      <c r="ABG60" s="10"/>
      <c r="ABH60" s="10"/>
      <c r="ABI60" s="10"/>
      <c r="ABJ60" s="10"/>
      <c r="ABK60" s="10"/>
      <c r="ABL60" s="10"/>
      <c r="ABM60" s="10"/>
      <c r="ABN60" s="10"/>
      <c r="ABO60" s="10"/>
      <c r="ABP60" s="10"/>
      <c r="ABQ60" s="10"/>
      <c r="ABR60" s="10"/>
      <c r="ABS60" s="10"/>
      <c r="ABT60" s="10"/>
      <c r="ABU60" s="10"/>
      <c r="ABV60" s="10"/>
      <c r="ABW60" s="10"/>
      <c r="ABX60" s="10"/>
      <c r="ABY60" s="10"/>
      <c r="ABZ60" s="10"/>
      <c r="ACA60" s="10"/>
      <c r="ACB60" s="10"/>
      <c r="ACC60" s="10"/>
      <c r="ACD60" s="10"/>
      <c r="ACE60" s="10"/>
      <c r="ACF60" s="10"/>
      <c r="ACG60" s="10"/>
      <c r="ACH60" s="10"/>
      <c r="ACI60" s="10"/>
      <c r="ACJ60" s="10"/>
      <c r="ACK60" s="10"/>
      <c r="ACL60" s="10"/>
      <c r="ACM60" s="10"/>
      <c r="ACN60" s="10"/>
      <c r="ACO60" s="10"/>
      <c r="ACP60" s="10"/>
      <c r="ACQ60" s="10"/>
      <c r="ACR60" s="10"/>
      <c r="ACS60" s="10"/>
      <c r="ACT60" s="10"/>
      <c r="ACU60" s="10"/>
      <c r="ACV60" s="10"/>
      <c r="ACW60" s="10"/>
      <c r="ACX60" s="10"/>
      <c r="ACY60" s="10"/>
      <c r="ACZ60" s="10"/>
      <c r="ADA60" s="10"/>
      <c r="ADB60" s="10"/>
      <c r="ADC60" s="10"/>
      <c r="ADD60" s="10"/>
      <c r="ADE60" s="10"/>
      <c r="ADF60" s="10"/>
      <c r="ADG60" s="10"/>
      <c r="ADH60" s="10"/>
      <c r="ADI60" s="10"/>
      <c r="ADJ60" s="10"/>
      <c r="ADK60" s="10"/>
      <c r="ADL60" s="10"/>
      <c r="ADM60" s="10"/>
      <c r="ADN60" s="10"/>
      <c r="ADO60" s="10"/>
      <c r="ADP60" s="10"/>
      <c r="ADQ60" s="10"/>
      <c r="ADR60" s="10"/>
      <c r="ADS60" s="10"/>
      <c r="ADT60" s="10"/>
      <c r="ADU60" s="10"/>
      <c r="ADV60" s="10"/>
      <c r="ADW60" s="10"/>
      <c r="ADX60" s="10"/>
      <c r="ADY60" s="10"/>
      <c r="ADZ60" s="10"/>
      <c r="AEA60" s="10"/>
      <c r="AEB60" s="10"/>
      <c r="AEC60" s="10"/>
      <c r="AED60" s="10"/>
      <c r="AEE60" s="10"/>
      <c r="AEF60" s="10"/>
      <c r="AEG60" s="10"/>
      <c r="AEH60" s="10"/>
      <c r="AEI60" s="10"/>
      <c r="AEJ60" s="10"/>
      <c r="AEK60" s="10"/>
      <c r="AEL60" s="10"/>
      <c r="AEM60" s="10"/>
      <c r="AEN60" s="10"/>
      <c r="AEO60" s="10"/>
      <c r="AEP60" s="10"/>
      <c r="AEQ60" s="10"/>
      <c r="AER60" s="10"/>
      <c r="AES60" s="10"/>
      <c r="AET60" s="10"/>
      <c r="AEU60" s="10"/>
      <c r="AEV60" s="10"/>
      <c r="AEW60" s="10"/>
      <c r="AEX60" s="10"/>
      <c r="AEY60" s="10"/>
      <c r="AEZ60" s="10"/>
      <c r="AFA60" s="10"/>
      <c r="AFB60" s="10"/>
      <c r="AFC60" s="10"/>
      <c r="AFD60" s="10"/>
      <c r="AFE60" s="10"/>
      <c r="AFF60" s="10"/>
      <c r="AFG60" s="10"/>
      <c r="AFH60" s="10"/>
      <c r="AFI60" s="10"/>
      <c r="AFJ60" s="10"/>
      <c r="AFK60" s="10"/>
      <c r="AFL60" s="10"/>
      <c r="AFM60" s="10"/>
      <c r="AFN60" s="10"/>
      <c r="AFO60" s="10"/>
      <c r="AFP60" s="10"/>
      <c r="AFQ60" s="10"/>
      <c r="AFR60" s="10"/>
      <c r="AFS60" s="10"/>
      <c r="AFT60" s="10"/>
      <c r="AFU60" s="10"/>
      <c r="AFV60" s="10"/>
      <c r="AFW60" s="10"/>
      <c r="AFX60" s="10"/>
      <c r="AFY60" s="10"/>
      <c r="AFZ60" s="10"/>
      <c r="AGA60" s="10"/>
      <c r="AGB60" s="10"/>
      <c r="AGC60" s="10"/>
      <c r="AGD60" s="10"/>
      <c r="AGE60" s="10"/>
      <c r="AGF60" s="10"/>
      <c r="AGG60" s="10"/>
      <c r="AGH60" s="10"/>
      <c r="AGI60" s="10"/>
      <c r="AGJ60" s="10"/>
      <c r="AGK60" s="10"/>
      <c r="AGL60" s="10"/>
      <c r="AGM60" s="10"/>
      <c r="AGN60" s="10"/>
      <c r="AGO60" s="10"/>
      <c r="AGP60" s="10"/>
      <c r="AGQ60" s="10"/>
      <c r="AGR60" s="10"/>
      <c r="AGS60" s="10"/>
      <c r="AGT60" s="10"/>
      <c r="AGU60" s="10"/>
      <c r="AGV60" s="10"/>
      <c r="AGW60" s="10"/>
      <c r="AGX60" s="10"/>
      <c r="AGY60" s="10"/>
      <c r="AGZ60" s="10"/>
      <c r="AHA60" s="10"/>
      <c r="AHB60" s="10"/>
      <c r="AHC60" s="10"/>
      <c r="AHD60" s="10"/>
      <c r="AHE60" s="10"/>
      <c r="AHF60" s="10"/>
      <c r="AHG60" s="10"/>
      <c r="AHH60" s="10"/>
      <c r="AHI60" s="10"/>
      <c r="AHJ60" s="10"/>
      <c r="AHK60" s="10"/>
      <c r="AHL60" s="10"/>
      <c r="AHM60" s="10"/>
      <c r="AHN60" s="10"/>
      <c r="AHO60" s="10"/>
      <c r="AHP60" s="10"/>
      <c r="AHQ60" s="10"/>
      <c r="AHR60" s="10"/>
      <c r="AHS60" s="10"/>
      <c r="AHT60" s="10"/>
      <c r="AHU60" s="10"/>
      <c r="AHV60" s="10"/>
      <c r="AHW60" s="10"/>
      <c r="AHX60" s="10"/>
      <c r="AHY60" s="10"/>
      <c r="AHZ60" s="10"/>
      <c r="AIA60" s="10"/>
      <c r="AIB60" s="10"/>
      <c r="AIC60" s="10"/>
      <c r="AID60" s="10"/>
      <c r="AIE60" s="10"/>
      <c r="AIF60" s="10"/>
      <c r="AIG60" s="10"/>
      <c r="AIH60" s="10"/>
      <c r="AII60" s="10"/>
      <c r="AIJ60" s="10"/>
      <c r="AIK60" s="10"/>
      <c r="AIL60" s="10"/>
      <c r="AIM60" s="10"/>
      <c r="AIN60" s="10"/>
      <c r="AIO60" s="10"/>
      <c r="AIP60" s="10"/>
      <c r="AIQ60" s="10"/>
      <c r="AIR60" s="10"/>
      <c r="AIS60" s="10"/>
      <c r="AIT60" s="10"/>
      <c r="AIU60" s="10"/>
      <c r="AIV60" s="10"/>
      <c r="AIW60" s="10"/>
      <c r="AIX60" s="10"/>
      <c r="AIY60" s="10"/>
      <c r="AIZ60" s="10"/>
      <c r="AJA60" s="10"/>
      <c r="AJB60" s="10"/>
      <c r="AJC60" s="10"/>
      <c r="AJD60" s="10"/>
      <c r="AJE60" s="10"/>
      <c r="AJF60" s="10"/>
      <c r="AJG60" s="10"/>
      <c r="AJH60" s="10"/>
      <c r="AJI60" s="10"/>
      <c r="AJJ60" s="10"/>
      <c r="AJK60" s="10"/>
      <c r="AJL60" s="10"/>
      <c r="AJM60" s="10"/>
      <c r="AJN60" s="10"/>
      <c r="AJO60" s="10"/>
      <c r="AJP60" s="10"/>
      <c r="AJQ60" s="10"/>
      <c r="AJR60" s="10"/>
      <c r="AJS60" s="10"/>
      <c r="AJT60" s="10"/>
      <c r="AJU60" s="10"/>
      <c r="AJV60" s="10"/>
      <c r="AJW60" s="10"/>
      <c r="AJX60" s="10"/>
      <c r="AJY60" s="10"/>
      <c r="AJZ60" s="10"/>
      <c r="AKA60" s="10"/>
      <c r="AKB60" s="10"/>
      <c r="AKC60" s="10"/>
      <c r="AKD60" s="10"/>
      <c r="AKE60" s="10"/>
      <c r="AKF60" s="10"/>
      <c r="AKG60" s="10"/>
      <c r="AKH60" s="10"/>
      <c r="AKI60" s="10"/>
      <c r="AKJ60" s="10"/>
      <c r="AKK60" s="10"/>
      <c r="AKL60" s="10"/>
      <c r="AKM60" s="10"/>
      <c r="AKN60" s="10"/>
      <c r="AKO60" s="10"/>
      <c r="AKP60" s="10"/>
      <c r="AKQ60" s="10"/>
      <c r="AKR60" s="10"/>
      <c r="AKS60" s="10"/>
      <c r="AKT60" s="10"/>
      <c r="AKU60" s="10"/>
      <c r="AKV60" s="10"/>
      <c r="AKW60" s="10"/>
      <c r="AKX60" s="10"/>
      <c r="AKY60" s="10"/>
      <c r="AKZ60" s="10"/>
      <c r="ALA60" s="10"/>
      <c r="ALB60" s="10"/>
      <c r="ALC60" s="10"/>
      <c r="ALD60" s="10"/>
      <c r="ALE60" s="10"/>
      <c r="ALF60" s="10"/>
      <c r="ALG60" s="10"/>
      <c r="ALH60" s="10"/>
      <c r="ALI60" s="10"/>
      <c r="ALJ60" s="10"/>
      <c r="ALK60" s="10"/>
      <c r="ALL60" s="10"/>
      <c r="ALM60" s="10"/>
      <c r="ALN60" s="10"/>
      <c r="ALO60" s="10"/>
      <c r="ALP60" s="10"/>
      <c r="ALQ60" s="10"/>
      <c r="ALR60" s="10"/>
      <c r="ALS60" s="10"/>
      <c r="ALT60" s="10"/>
      <c r="ALU60" s="10"/>
      <c r="ALV60" s="10"/>
      <c r="ALW60" s="10"/>
      <c r="ALX60" s="10"/>
      <c r="ALY60" s="10"/>
      <c r="ALZ60" s="10"/>
      <c r="AMA60" s="10"/>
      <c r="AMB60" s="10"/>
      <c r="AMC60" s="10"/>
      <c r="AMD60" s="10"/>
      <c r="AME60" s="10"/>
      <c r="AMF60" s="10"/>
      <c r="AMG60" s="10"/>
      <c r="AMH60" s="10"/>
      <c r="AMI60" s="10"/>
      <c r="AMJ60" s="10"/>
      <c r="AMK60" s="10"/>
      <c r="AML60" s="10"/>
      <c r="AMM60" s="10"/>
      <c r="AMN60" s="10"/>
      <c r="AMO60" s="10"/>
      <c r="AMP60" s="10"/>
      <c r="AMQ60" s="10"/>
      <c r="AMR60" s="10"/>
      <c r="AMS60" s="10"/>
      <c r="AMT60" s="10"/>
      <c r="AMU60" s="10"/>
      <c r="AMV60" s="10"/>
      <c r="AMW60" s="10"/>
      <c r="AMX60" s="10"/>
      <c r="AMY60" s="10"/>
      <c r="AMZ60" s="10"/>
      <c r="ANA60" s="10"/>
      <c r="ANB60" s="10"/>
      <c r="ANC60" s="10"/>
      <c r="AND60" s="10"/>
      <c r="ANE60" s="10"/>
      <c r="ANF60" s="10"/>
      <c r="ANG60" s="10"/>
      <c r="ANH60" s="10"/>
      <c r="ANI60" s="10"/>
      <c r="ANJ60" s="10"/>
      <c r="ANK60" s="10"/>
      <c r="ANL60" s="10"/>
      <c r="ANM60" s="10"/>
      <c r="ANN60" s="10"/>
      <c r="ANO60" s="10"/>
      <c r="ANP60" s="10"/>
      <c r="ANQ60" s="10"/>
      <c r="ANR60" s="10"/>
      <c r="ANS60" s="10"/>
      <c r="ANT60" s="10"/>
      <c r="ANU60" s="10"/>
      <c r="ANV60" s="10"/>
      <c r="ANW60" s="10"/>
      <c r="ANX60" s="10"/>
      <c r="ANY60" s="10"/>
      <c r="ANZ60" s="10"/>
      <c r="AOA60" s="10"/>
      <c r="AOB60" s="10"/>
      <c r="AOC60" s="10"/>
      <c r="AOD60" s="10"/>
      <c r="AOE60" s="10"/>
      <c r="AOF60" s="10"/>
      <c r="AOG60" s="10"/>
      <c r="AOH60" s="10"/>
      <c r="AOI60" s="10"/>
      <c r="AOJ60" s="10"/>
      <c r="AOK60" s="10"/>
      <c r="AOL60" s="10"/>
      <c r="AOM60" s="10"/>
      <c r="AON60" s="10"/>
      <c r="AOO60" s="10"/>
      <c r="AOP60" s="10"/>
      <c r="AOQ60" s="10"/>
      <c r="AOR60" s="10"/>
      <c r="AOS60" s="10"/>
      <c r="AOT60" s="10"/>
      <c r="AOU60" s="10"/>
      <c r="AOV60" s="10"/>
      <c r="AOW60" s="10"/>
      <c r="AOX60" s="10"/>
      <c r="AOY60" s="10"/>
      <c r="AOZ60" s="10"/>
      <c r="APA60" s="10"/>
      <c r="APB60" s="10"/>
      <c r="APC60" s="10"/>
      <c r="APD60" s="10"/>
      <c r="APE60" s="10"/>
      <c r="APF60" s="10"/>
      <c r="APG60" s="10"/>
      <c r="APH60" s="10"/>
      <c r="API60" s="10"/>
      <c r="APJ60" s="10"/>
      <c r="APK60" s="10"/>
      <c r="APL60" s="10"/>
      <c r="APM60" s="10"/>
      <c r="APN60" s="10"/>
      <c r="APO60" s="10"/>
      <c r="APP60" s="10"/>
      <c r="APQ60" s="10"/>
      <c r="APR60" s="10"/>
      <c r="APS60" s="10"/>
      <c r="APT60" s="10"/>
      <c r="APU60" s="10"/>
      <c r="APV60" s="10"/>
      <c r="APW60" s="10"/>
      <c r="APX60" s="10"/>
      <c r="APY60" s="10"/>
      <c r="APZ60" s="10"/>
      <c r="AQA60" s="10"/>
      <c r="AQB60" s="10"/>
      <c r="AQC60" s="10"/>
      <c r="AQD60" s="10"/>
      <c r="AQE60" s="10"/>
      <c r="AQF60" s="10"/>
      <c r="AQG60" s="10"/>
      <c r="AQH60" s="10"/>
      <c r="AQI60" s="10"/>
      <c r="AQJ60" s="10"/>
      <c r="AQK60" s="10"/>
      <c r="AQL60" s="10"/>
      <c r="AQM60" s="10"/>
      <c r="AQN60" s="10"/>
      <c r="AQO60" s="10"/>
      <c r="AQP60" s="10"/>
      <c r="AQQ60" s="10"/>
      <c r="AQR60" s="10"/>
      <c r="AQS60" s="10"/>
      <c r="AQT60" s="10"/>
      <c r="AQU60" s="10"/>
      <c r="AQV60" s="10"/>
      <c r="AQW60" s="10"/>
      <c r="AQX60" s="10"/>
      <c r="AQY60" s="10"/>
      <c r="AQZ60" s="10"/>
      <c r="ARA60" s="10"/>
      <c r="ARB60" s="10"/>
      <c r="ARC60" s="10"/>
      <c r="ARD60" s="10"/>
      <c r="ARE60" s="10"/>
      <c r="ARF60" s="10"/>
      <c r="ARG60" s="10"/>
      <c r="ARH60" s="10"/>
      <c r="ARI60" s="10"/>
      <c r="ARJ60" s="10"/>
      <c r="ARK60" s="10"/>
      <c r="ARL60" s="10"/>
      <c r="ARM60" s="10"/>
      <c r="ARN60" s="10"/>
      <c r="ARO60" s="10"/>
      <c r="ARP60" s="10"/>
      <c r="ARQ60" s="10"/>
      <c r="ARR60" s="10"/>
      <c r="ARS60" s="10"/>
      <c r="ART60" s="10"/>
      <c r="ARU60" s="10"/>
      <c r="ARV60" s="10"/>
      <c r="ARW60" s="10"/>
      <c r="ARX60" s="10"/>
      <c r="ARY60" s="10"/>
      <c r="ARZ60" s="10"/>
      <c r="ASA60" s="10"/>
      <c r="ASB60" s="10"/>
      <c r="ASC60" s="10"/>
      <c r="ASD60" s="10"/>
      <c r="ASE60" s="10"/>
      <c r="ASF60" s="10"/>
      <c r="ASG60" s="10"/>
      <c r="ASH60" s="10"/>
      <c r="ASI60" s="10"/>
      <c r="ASJ60" s="10"/>
      <c r="ASK60" s="10"/>
      <c r="ASL60" s="10"/>
      <c r="ASM60" s="10"/>
      <c r="ASN60" s="10"/>
      <c r="ASO60" s="10"/>
      <c r="ASP60" s="10"/>
      <c r="ASQ60" s="10"/>
      <c r="ASR60" s="10"/>
      <c r="ASS60" s="10"/>
      <c r="AST60" s="10"/>
      <c r="ASU60" s="10"/>
      <c r="ASV60" s="10"/>
      <c r="ASW60" s="10"/>
      <c r="ASX60" s="10"/>
      <c r="ASY60" s="10"/>
      <c r="ASZ60" s="10"/>
      <c r="ATA60" s="10"/>
      <c r="ATB60" s="10"/>
      <c r="ATC60" s="10"/>
      <c r="ATD60" s="10"/>
      <c r="ATE60" s="10"/>
      <c r="ATF60" s="10"/>
      <c r="ATG60" s="10"/>
      <c r="ATH60" s="10"/>
      <c r="ATI60" s="10"/>
      <c r="ATJ60" s="10"/>
      <c r="ATK60" s="10"/>
      <c r="ATL60" s="10"/>
      <c r="ATM60" s="10"/>
      <c r="ATN60" s="10"/>
      <c r="ATO60" s="10"/>
      <c r="ATP60" s="10"/>
      <c r="ATQ60" s="10"/>
      <c r="ATR60" s="10"/>
      <c r="ATS60" s="10"/>
      <c r="ATT60" s="10"/>
      <c r="ATU60" s="10"/>
      <c r="ATV60" s="10"/>
      <c r="ATW60" s="10"/>
      <c r="ATX60" s="10"/>
      <c r="ATY60" s="10"/>
      <c r="ATZ60" s="10"/>
      <c r="AUA60" s="10"/>
      <c r="AUB60" s="10"/>
      <c r="AUC60" s="10"/>
      <c r="AUD60" s="10"/>
      <c r="AUE60" s="10"/>
      <c r="AUF60" s="10"/>
      <c r="AUG60" s="10"/>
      <c r="AUH60" s="10"/>
      <c r="AUI60" s="10"/>
      <c r="AUJ60" s="10"/>
      <c r="AUK60" s="10"/>
      <c r="AUL60" s="10"/>
      <c r="AUM60" s="10"/>
      <c r="AUN60" s="10"/>
      <c r="AUO60" s="10"/>
      <c r="AUP60" s="10"/>
      <c r="AUQ60" s="10"/>
      <c r="AUR60" s="10"/>
      <c r="AUS60" s="10"/>
      <c r="AUT60" s="10"/>
      <c r="AUU60" s="10"/>
      <c r="AUV60" s="10"/>
      <c r="AUW60" s="10"/>
      <c r="AUX60" s="10"/>
      <c r="AUY60" s="10"/>
      <c r="AUZ60" s="10"/>
      <c r="AVA60" s="10"/>
      <c r="AVB60" s="10"/>
      <c r="AVC60" s="10"/>
      <c r="AVD60" s="10"/>
      <c r="AVE60" s="10"/>
      <c r="AVF60" s="10"/>
      <c r="AVG60" s="10"/>
      <c r="AVH60" s="10"/>
      <c r="AVI60" s="10"/>
      <c r="AVJ60" s="10"/>
      <c r="AVK60" s="10"/>
      <c r="AVL60" s="10"/>
      <c r="AVM60" s="10"/>
      <c r="AVN60" s="10"/>
      <c r="AVO60" s="10"/>
      <c r="AVP60" s="10"/>
      <c r="AVQ60" s="10"/>
      <c r="AVR60" s="10"/>
      <c r="AVS60" s="10"/>
      <c r="AVT60" s="10"/>
      <c r="AVU60" s="10"/>
      <c r="AVV60" s="10"/>
      <c r="AVW60" s="10"/>
      <c r="AVX60" s="10"/>
      <c r="AVY60" s="10"/>
      <c r="AVZ60" s="10"/>
      <c r="AWA60" s="10"/>
      <c r="AWB60" s="10"/>
      <c r="AWC60" s="10"/>
      <c r="AWD60" s="10"/>
      <c r="AWE60" s="10"/>
      <c r="AWF60" s="10"/>
      <c r="AWG60" s="10"/>
      <c r="AWH60" s="10"/>
      <c r="AWI60" s="10"/>
      <c r="AWJ60" s="10"/>
      <c r="AWK60" s="10"/>
      <c r="AWL60" s="10"/>
      <c r="AWM60" s="10"/>
      <c r="AWN60" s="10"/>
      <c r="AWO60" s="10"/>
      <c r="AWP60" s="10"/>
      <c r="AWQ60" s="10"/>
      <c r="AWR60" s="10"/>
      <c r="AWS60" s="10"/>
      <c r="AWT60" s="10"/>
      <c r="AWU60" s="10"/>
      <c r="AWV60" s="10"/>
      <c r="AWW60" s="10"/>
      <c r="AWX60" s="10"/>
      <c r="AWY60" s="10"/>
      <c r="AWZ60" s="10"/>
      <c r="AXA60" s="10"/>
      <c r="AXB60" s="10"/>
      <c r="AXC60" s="10"/>
      <c r="AXD60" s="10"/>
      <c r="AXE60" s="10"/>
      <c r="AXF60" s="10"/>
      <c r="AXG60" s="10"/>
      <c r="AXH60" s="10"/>
      <c r="AXI60" s="10"/>
      <c r="AXJ60" s="10"/>
      <c r="AXK60" s="10"/>
      <c r="AXL60" s="10"/>
      <c r="AXM60" s="10"/>
      <c r="AXN60" s="10"/>
      <c r="AXO60" s="10"/>
      <c r="AXP60" s="10"/>
      <c r="AXQ60" s="10"/>
      <c r="AXR60" s="10"/>
      <c r="AXS60" s="10"/>
      <c r="AXT60" s="10"/>
      <c r="AXU60" s="10"/>
      <c r="AXV60" s="10"/>
      <c r="AXW60" s="10"/>
      <c r="AXX60" s="10"/>
      <c r="AXY60" s="10"/>
      <c r="AXZ60" s="10"/>
      <c r="AYA60" s="10"/>
      <c r="AYB60" s="10"/>
      <c r="AYC60" s="10"/>
      <c r="AYD60" s="10"/>
      <c r="AYE60" s="10"/>
      <c r="AYF60" s="10"/>
      <c r="AYG60" s="10"/>
      <c r="AYH60" s="10"/>
      <c r="AYI60" s="10"/>
      <c r="AYJ60" s="10"/>
      <c r="AYK60" s="10"/>
      <c r="AYL60" s="10"/>
      <c r="AYM60" s="10"/>
      <c r="AYN60" s="10"/>
      <c r="AYO60" s="10"/>
      <c r="AYP60" s="10"/>
      <c r="AYQ60" s="10"/>
      <c r="AYR60" s="10"/>
      <c r="AYS60" s="10"/>
      <c r="AYT60" s="10"/>
      <c r="AYU60" s="10"/>
      <c r="AYV60" s="10"/>
      <c r="AYW60" s="10"/>
      <c r="AYX60" s="10"/>
      <c r="AYY60" s="10"/>
      <c r="AYZ60" s="10"/>
      <c r="AZA60" s="10"/>
      <c r="AZB60" s="10"/>
      <c r="AZC60" s="10"/>
      <c r="AZD60" s="10"/>
      <c r="AZE60" s="10"/>
      <c r="AZF60" s="10"/>
      <c r="AZG60" s="10"/>
      <c r="AZH60" s="10"/>
      <c r="AZI60" s="10"/>
      <c r="AZJ60" s="10"/>
      <c r="AZK60" s="10"/>
      <c r="AZL60" s="10"/>
      <c r="AZM60" s="10"/>
      <c r="AZN60" s="10"/>
      <c r="AZO60" s="10"/>
      <c r="AZP60" s="10"/>
      <c r="AZQ60" s="10"/>
      <c r="AZR60" s="10"/>
      <c r="AZS60" s="10"/>
      <c r="AZT60" s="10"/>
      <c r="AZU60" s="10"/>
      <c r="AZV60" s="10"/>
      <c r="AZW60" s="10"/>
      <c r="AZX60" s="10"/>
      <c r="AZY60" s="10"/>
      <c r="AZZ60" s="10"/>
      <c r="BAA60" s="10"/>
      <c r="BAB60" s="10"/>
      <c r="BAC60" s="10"/>
      <c r="BAD60" s="10"/>
      <c r="BAE60" s="10"/>
      <c r="BAF60" s="10"/>
      <c r="BAG60" s="10"/>
      <c r="BAH60" s="10"/>
      <c r="BAI60" s="10"/>
      <c r="BAJ60" s="10"/>
      <c r="BAK60" s="10"/>
      <c r="BAL60" s="10"/>
      <c r="BAM60" s="10"/>
      <c r="BAN60" s="10"/>
      <c r="BAO60" s="10"/>
      <c r="BAP60" s="10"/>
      <c r="BAQ60" s="10"/>
      <c r="BAR60" s="10"/>
      <c r="BAS60" s="10"/>
      <c r="BAT60" s="10"/>
      <c r="BAU60" s="10"/>
      <c r="BAV60" s="10"/>
      <c r="BAW60" s="10"/>
      <c r="BAX60" s="10"/>
      <c r="BAY60" s="10"/>
      <c r="BAZ60" s="10"/>
      <c r="BBA60" s="10"/>
      <c r="BBB60" s="10"/>
      <c r="BBC60" s="10"/>
      <c r="BBD60" s="10"/>
      <c r="BBE60" s="10"/>
      <c r="BBF60" s="10"/>
      <c r="BBG60" s="10"/>
      <c r="BBH60" s="10"/>
      <c r="BBI60" s="10"/>
      <c r="BBJ60" s="10"/>
      <c r="BBK60" s="10"/>
      <c r="BBL60" s="10"/>
      <c r="BBM60" s="10"/>
      <c r="BBN60" s="10"/>
      <c r="BBO60" s="10"/>
      <c r="BBP60" s="10"/>
      <c r="BBQ60" s="10"/>
      <c r="BBR60" s="10"/>
      <c r="BBS60" s="10"/>
      <c r="BBT60" s="10"/>
      <c r="BBU60" s="10"/>
      <c r="BBV60" s="10"/>
      <c r="BBW60" s="10"/>
      <c r="BBX60" s="10"/>
      <c r="BBY60" s="10"/>
      <c r="BBZ60" s="10"/>
      <c r="BCA60" s="10"/>
      <c r="BCB60" s="10"/>
      <c r="BCC60" s="10"/>
      <c r="BCD60" s="10"/>
      <c r="BCE60" s="10"/>
      <c r="BCF60" s="10"/>
      <c r="BCG60" s="10"/>
      <c r="BCH60" s="10"/>
      <c r="BCI60" s="10"/>
      <c r="BCJ60" s="10"/>
      <c r="BCK60" s="10"/>
      <c r="BCL60" s="10"/>
      <c r="BCM60" s="10"/>
      <c r="BCN60" s="10"/>
      <c r="BCO60" s="10"/>
      <c r="BCP60" s="10"/>
      <c r="BCQ60" s="10"/>
      <c r="BCR60" s="10"/>
      <c r="BCS60" s="10"/>
      <c r="BCT60" s="10"/>
      <c r="BCU60" s="10"/>
      <c r="BCV60" s="10"/>
      <c r="BCW60" s="10"/>
      <c r="BCX60" s="10"/>
      <c r="BCY60" s="10"/>
      <c r="BCZ60" s="10"/>
      <c r="BDA60" s="10"/>
      <c r="BDB60" s="10"/>
      <c r="BDC60" s="10"/>
      <c r="BDD60" s="10"/>
      <c r="BDE60" s="10"/>
      <c r="BDF60" s="10"/>
      <c r="BDG60" s="10"/>
      <c r="BDH60" s="10"/>
      <c r="BDI60" s="10"/>
      <c r="BDJ60" s="10"/>
      <c r="BDK60" s="10"/>
      <c r="BDL60" s="10"/>
      <c r="BDM60" s="10"/>
      <c r="BDN60" s="10"/>
      <c r="BDO60" s="10"/>
      <c r="BDP60" s="10"/>
      <c r="BDQ60" s="10"/>
      <c r="BDR60" s="10"/>
      <c r="BDS60" s="10"/>
      <c r="BDT60" s="10"/>
      <c r="BDU60" s="10"/>
      <c r="BDV60" s="10"/>
      <c r="BDW60" s="10"/>
      <c r="BDX60" s="10"/>
      <c r="BDY60" s="10"/>
      <c r="BDZ60" s="10"/>
      <c r="BEA60" s="10"/>
      <c r="BEB60" s="10"/>
      <c r="BEC60" s="10"/>
      <c r="BED60" s="10"/>
      <c r="BEE60" s="10"/>
      <c r="BEF60" s="10"/>
      <c r="BEG60" s="10"/>
      <c r="BEH60" s="10"/>
      <c r="BEI60" s="10"/>
      <c r="BEJ60" s="10"/>
      <c r="BEK60" s="10"/>
      <c r="BEL60" s="10"/>
      <c r="BEM60" s="10"/>
      <c r="BEN60" s="10"/>
      <c r="BEO60" s="10"/>
      <c r="BEP60" s="10"/>
      <c r="BEQ60" s="10"/>
      <c r="BER60" s="10"/>
      <c r="BES60" s="10"/>
      <c r="BET60" s="10"/>
      <c r="BEU60" s="10"/>
      <c r="BEV60" s="10"/>
      <c r="BEW60" s="10"/>
      <c r="BEX60" s="10"/>
      <c r="BEY60" s="10"/>
      <c r="BEZ60" s="10"/>
      <c r="BFA60" s="10"/>
      <c r="BFB60" s="10"/>
      <c r="BFC60" s="10"/>
      <c r="BFD60" s="10"/>
      <c r="BFE60" s="10"/>
      <c r="BFF60" s="10"/>
      <c r="BFG60" s="10"/>
      <c r="BFH60" s="10"/>
      <c r="BFI60" s="10"/>
      <c r="BFJ60" s="10"/>
      <c r="BFK60" s="10"/>
      <c r="BFL60" s="10"/>
      <c r="BFM60" s="10"/>
      <c r="BFN60" s="10"/>
      <c r="BFO60" s="10"/>
      <c r="BFP60" s="10"/>
      <c r="BFQ60" s="10"/>
      <c r="BFR60" s="10"/>
      <c r="BFS60" s="10"/>
      <c r="BFT60" s="10"/>
      <c r="BFU60" s="10"/>
      <c r="BFV60" s="10"/>
      <c r="BFW60" s="10"/>
      <c r="BFX60" s="10"/>
      <c r="BFY60" s="10"/>
      <c r="BFZ60" s="10"/>
      <c r="BGA60" s="10"/>
      <c r="BGB60" s="10"/>
      <c r="BGC60" s="10"/>
      <c r="BGD60" s="10"/>
      <c r="BGE60" s="10"/>
    </row>
    <row r="61" spans="1:1589" s="24" customFormat="1" ht="32.25" customHeight="1">
      <c r="A61" s="75"/>
      <c r="B61" s="58"/>
      <c r="C61" s="197"/>
      <c r="D61" s="198"/>
      <c r="E61" s="117" t="s">
        <v>12</v>
      </c>
      <c r="F61" s="117">
        <v>42369</v>
      </c>
      <c r="G61" s="118" t="s">
        <v>10</v>
      </c>
      <c r="H61" s="148"/>
      <c r="I61" s="148"/>
      <c r="J61" s="148">
        <v>4198869</v>
      </c>
      <c r="K61" s="147"/>
      <c r="L61" s="149"/>
      <c r="M61" s="147"/>
      <c r="N61" s="148">
        <v>4198869</v>
      </c>
      <c r="O61" s="149"/>
      <c r="P61" s="149"/>
      <c r="Q61" s="149"/>
      <c r="R61" s="148">
        <f>N61</f>
        <v>4198869</v>
      </c>
      <c r="S61" s="149"/>
      <c r="T61" s="11"/>
      <c r="U61" s="185">
        <f>J61-R61</f>
        <v>0</v>
      </c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1"/>
      <c r="BN61" s="11"/>
      <c r="BO61" s="11"/>
      <c r="BP61" s="11"/>
      <c r="BQ61" s="11"/>
      <c r="BR61" s="11"/>
      <c r="BS61" s="11"/>
      <c r="BT61" s="11"/>
      <c r="BU61" s="11"/>
      <c r="BV61" s="11"/>
      <c r="BW61" s="11"/>
      <c r="BX61" s="11"/>
      <c r="BY61" s="11"/>
      <c r="BZ61" s="11"/>
      <c r="CA61" s="11"/>
      <c r="CB61" s="11"/>
      <c r="CC61" s="11"/>
      <c r="CD61" s="11"/>
      <c r="CE61" s="11"/>
      <c r="CF61" s="11"/>
      <c r="CG61" s="11"/>
      <c r="CH61" s="11"/>
      <c r="CI61" s="11"/>
      <c r="CJ61" s="11"/>
      <c r="CK61" s="11"/>
      <c r="CL61" s="11"/>
      <c r="CM61" s="11"/>
      <c r="CN61" s="11"/>
      <c r="CO61" s="11"/>
      <c r="CP61" s="11"/>
      <c r="CQ61" s="11"/>
      <c r="CR61" s="11"/>
      <c r="CS61" s="11"/>
      <c r="CT61" s="11"/>
      <c r="CU61" s="11"/>
      <c r="CV61" s="11"/>
      <c r="CW61" s="11"/>
      <c r="CX61" s="11"/>
      <c r="CY61" s="11"/>
      <c r="CZ61" s="11"/>
      <c r="DA61" s="11"/>
      <c r="DB61" s="11"/>
      <c r="DC61" s="11"/>
      <c r="DD61" s="11"/>
      <c r="DE61" s="11"/>
      <c r="DF61" s="11"/>
      <c r="DG61" s="11"/>
      <c r="DH61" s="11"/>
      <c r="DI61" s="11"/>
      <c r="DJ61" s="11"/>
      <c r="DK61" s="11"/>
      <c r="DL61" s="11"/>
      <c r="DM61" s="11"/>
      <c r="DN61" s="11"/>
      <c r="DO61" s="11"/>
      <c r="DP61" s="11"/>
      <c r="DQ61" s="11"/>
      <c r="DR61" s="11"/>
      <c r="DS61" s="11"/>
      <c r="DT61" s="11"/>
      <c r="DU61" s="11"/>
      <c r="DV61" s="11"/>
      <c r="DW61" s="11"/>
      <c r="DX61" s="11"/>
      <c r="DY61" s="11"/>
      <c r="DZ61" s="11"/>
      <c r="EA61" s="11"/>
      <c r="EB61" s="11"/>
      <c r="EC61" s="11"/>
      <c r="ED61" s="11"/>
      <c r="EE61" s="11"/>
      <c r="EF61" s="11"/>
      <c r="EG61" s="11"/>
      <c r="EH61" s="11"/>
      <c r="EI61" s="11"/>
      <c r="EJ61" s="11"/>
      <c r="EK61" s="11"/>
      <c r="EL61" s="11"/>
      <c r="EM61" s="11"/>
      <c r="EN61" s="11"/>
      <c r="EO61" s="11"/>
      <c r="EP61" s="11"/>
      <c r="EQ61" s="11"/>
      <c r="ER61" s="11"/>
      <c r="ES61" s="11"/>
      <c r="ET61" s="11"/>
      <c r="EU61" s="11"/>
      <c r="EV61" s="11"/>
      <c r="EW61" s="11"/>
      <c r="EX61" s="11"/>
      <c r="EY61" s="11"/>
      <c r="EZ61" s="11"/>
      <c r="FA61" s="11"/>
      <c r="FB61" s="11"/>
      <c r="FC61" s="11"/>
      <c r="FD61" s="11"/>
      <c r="FE61" s="11"/>
      <c r="FF61" s="11"/>
      <c r="FG61" s="11"/>
      <c r="FH61" s="11"/>
      <c r="FI61" s="11"/>
      <c r="FJ61" s="11"/>
      <c r="FK61" s="11"/>
      <c r="FL61" s="11"/>
      <c r="FM61" s="11"/>
      <c r="FN61" s="11"/>
      <c r="FO61" s="11"/>
      <c r="FP61" s="11"/>
      <c r="FQ61" s="11"/>
      <c r="FR61" s="11"/>
      <c r="FS61" s="11"/>
      <c r="FT61" s="11"/>
      <c r="FU61" s="11"/>
      <c r="FV61" s="11"/>
      <c r="FW61" s="11"/>
      <c r="FX61" s="11"/>
      <c r="FY61" s="11"/>
      <c r="FZ61" s="11"/>
      <c r="GA61" s="11"/>
      <c r="GB61" s="11"/>
      <c r="GC61" s="11"/>
      <c r="GD61" s="11"/>
      <c r="GE61" s="11"/>
      <c r="GF61" s="11"/>
      <c r="GG61" s="11"/>
      <c r="GH61" s="11"/>
      <c r="GI61" s="11"/>
      <c r="GJ61" s="11"/>
      <c r="GK61" s="11"/>
      <c r="GL61" s="11"/>
      <c r="GM61" s="11"/>
      <c r="GN61" s="11"/>
      <c r="GO61" s="11"/>
      <c r="GP61" s="11"/>
      <c r="GQ61" s="11"/>
      <c r="GR61" s="11"/>
      <c r="GS61" s="11"/>
      <c r="GT61" s="11"/>
      <c r="GU61" s="11"/>
      <c r="GV61" s="11"/>
      <c r="GW61" s="11"/>
      <c r="GX61" s="11"/>
      <c r="GY61" s="11"/>
      <c r="GZ61" s="25"/>
      <c r="HA61" s="25"/>
      <c r="HB61" s="25"/>
      <c r="HC61" s="25"/>
      <c r="HD61" s="25"/>
      <c r="HE61" s="25"/>
      <c r="HF61" s="25"/>
      <c r="HG61" s="25"/>
      <c r="HH61" s="25"/>
      <c r="HI61" s="25"/>
      <c r="HJ61" s="25"/>
      <c r="HK61" s="25"/>
      <c r="HL61" s="25"/>
      <c r="HM61" s="25"/>
      <c r="HN61" s="25"/>
      <c r="HO61" s="25"/>
      <c r="HP61" s="25"/>
      <c r="HQ61" s="25"/>
      <c r="HR61" s="25"/>
      <c r="HS61" s="25"/>
      <c r="HT61" s="25"/>
      <c r="HU61" s="25"/>
      <c r="HV61" s="25"/>
      <c r="HW61" s="25"/>
      <c r="HX61" s="25"/>
      <c r="HY61" s="25"/>
      <c r="HZ61" s="25"/>
      <c r="IA61" s="25"/>
      <c r="IB61" s="25"/>
      <c r="IC61" s="25"/>
      <c r="ID61" s="25"/>
      <c r="IE61" s="25"/>
      <c r="IF61" s="25"/>
      <c r="IG61" s="25"/>
      <c r="IH61" s="25"/>
      <c r="II61" s="25"/>
      <c r="IJ61" s="25"/>
      <c r="IK61" s="25"/>
      <c r="IL61" s="25"/>
      <c r="IM61" s="25"/>
      <c r="IN61" s="25"/>
      <c r="IO61" s="25"/>
      <c r="IP61" s="25"/>
      <c r="IQ61" s="25"/>
      <c r="IR61" s="25"/>
      <c r="IS61" s="25"/>
      <c r="IT61" s="25"/>
      <c r="IU61" s="25"/>
      <c r="IV61" s="25"/>
      <c r="IW61" s="25"/>
      <c r="IX61" s="25"/>
      <c r="IY61" s="25"/>
      <c r="IZ61" s="25"/>
      <c r="JA61" s="25"/>
      <c r="JB61" s="25"/>
      <c r="JC61" s="25"/>
      <c r="JD61" s="25"/>
      <c r="JE61" s="25"/>
      <c r="JF61" s="25"/>
      <c r="JG61" s="25"/>
      <c r="JH61" s="25"/>
      <c r="JI61" s="25"/>
      <c r="JJ61" s="25"/>
      <c r="JK61" s="25"/>
      <c r="JL61" s="25"/>
      <c r="JM61" s="25"/>
      <c r="JN61" s="25"/>
      <c r="JO61" s="25"/>
      <c r="JP61" s="25"/>
      <c r="JQ61" s="25"/>
      <c r="JR61" s="25"/>
      <c r="JS61" s="25"/>
      <c r="JT61" s="25"/>
      <c r="JU61" s="25"/>
      <c r="JV61" s="25"/>
      <c r="JW61" s="25"/>
      <c r="JX61" s="25"/>
      <c r="JY61" s="25"/>
      <c r="JZ61" s="25"/>
      <c r="KA61" s="25"/>
      <c r="KB61" s="25"/>
      <c r="KC61" s="25"/>
      <c r="KD61" s="25"/>
      <c r="KE61" s="25"/>
      <c r="KF61" s="25"/>
      <c r="KG61" s="25"/>
      <c r="KH61" s="25"/>
      <c r="KI61" s="25"/>
      <c r="KJ61" s="25"/>
      <c r="KK61" s="25"/>
      <c r="KL61" s="25"/>
      <c r="KM61" s="25"/>
      <c r="KN61" s="25"/>
      <c r="KO61" s="25"/>
      <c r="KP61" s="25"/>
      <c r="KQ61" s="25"/>
      <c r="KR61" s="25"/>
      <c r="KS61" s="25"/>
      <c r="KT61" s="25"/>
      <c r="KU61" s="25"/>
      <c r="KV61" s="25"/>
      <c r="KW61" s="25"/>
      <c r="KX61" s="25"/>
      <c r="KY61" s="25"/>
      <c r="KZ61" s="25"/>
      <c r="LA61" s="25"/>
      <c r="LB61" s="25"/>
      <c r="LC61" s="25"/>
      <c r="LD61" s="25"/>
      <c r="LE61" s="25"/>
      <c r="LF61" s="25"/>
      <c r="LG61" s="25"/>
      <c r="LH61" s="25"/>
      <c r="LI61" s="25"/>
      <c r="LJ61" s="25"/>
      <c r="LK61" s="25"/>
      <c r="LL61" s="25"/>
      <c r="LM61" s="25"/>
      <c r="LN61" s="25"/>
      <c r="LO61" s="25"/>
      <c r="LP61" s="25"/>
      <c r="LQ61" s="25"/>
      <c r="LR61" s="25"/>
      <c r="LS61" s="25"/>
      <c r="LT61" s="25"/>
      <c r="LU61" s="25"/>
      <c r="LV61" s="25"/>
      <c r="LW61" s="25"/>
      <c r="LX61" s="25"/>
      <c r="LY61" s="25"/>
      <c r="LZ61" s="25"/>
      <c r="MA61" s="25"/>
      <c r="MB61" s="25"/>
      <c r="MC61" s="25"/>
      <c r="MD61" s="25"/>
      <c r="ME61" s="25"/>
      <c r="MF61" s="25"/>
      <c r="MG61" s="25"/>
      <c r="MH61" s="25"/>
      <c r="MI61" s="25"/>
      <c r="MJ61" s="25"/>
      <c r="MK61" s="25"/>
      <c r="ML61" s="25"/>
      <c r="MM61" s="25"/>
      <c r="MN61" s="25"/>
      <c r="MO61" s="25"/>
      <c r="MP61" s="25"/>
      <c r="MQ61" s="25"/>
      <c r="MR61" s="25"/>
      <c r="MS61" s="25"/>
      <c r="MT61" s="25"/>
      <c r="MU61" s="25"/>
      <c r="MV61" s="25"/>
      <c r="MW61" s="25"/>
      <c r="MX61" s="25"/>
      <c r="MY61" s="25"/>
      <c r="MZ61" s="25"/>
      <c r="NA61" s="25"/>
      <c r="NB61" s="25"/>
      <c r="NC61" s="25"/>
      <c r="ND61" s="25"/>
      <c r="NE61" s="25"/>
      <c r="NF61" s="25"/>
      <c r="NG61" s="25"/>
      <c r="NH61" s="25"/>
      <c r="NI61" s="25"/>
      <c r="NJ61" s="25"/>
      <c r="NK61" s="25"/>
      <c r="NL61" s="25"/>
      <c r="NM61" s="25"/>
      <c r="NN61" s="25"/>
      <c r="NO61" s="25"/>
      <c r="NP61" s="25"/>
      <c r="NQ61" s="25"/>
      <c r="NR61" s="25"/>
      <c r="NS61" s="25"/>
      <c r="NT61" s="25"/>
      <c r="NU61" s="25"/>
      <c r="NV61" s="25"/>
      <c r="NW61" s="25"/>
      <c r="NX61" s="25"/>
      <c r="NY61" s="25"/>
      <c r="NZ61" s="25"/>
      <c r="OA61" s="25"/>
      <c r="OB61" s="25"/>
      <c r="OC61" s="25"/>
      <c r="OD61" s="25"/>
      <c r="OE61" s="25"/>
      <c r="OF61" s="25"/>
      <c r="OG61" s="25"/>
      <c r="OH61" s="25"/>
      <c r="OI61" s="25"/>
      <c r="OJ61" s="25"/>
      <c r="OK61" s="25"/>
      <c r="OL61" s="25"/>
      <c r="OM61" s="25"/>
      <c r="ON61" s="25"/>
      <c r="OO61" s="25"/>
      <c r="OP61" s="25"/>
      <c r="OQ61" s="25"/>
      <c r="OR61" s="25"/>
      <c r="OS61" s="25"/>
      <c r="OT61" s="25"/>
      <c r="OU61" s="25"/>
      <c r="OV61" s="25"/>
      <c r="OW61" s="25"/>
      <c r="OX61" s="25"/>
      <c r="OY61" s="25"/>
      <c r="OZ61" s="25"/>
      <c r="PA61" s="25"/>
      <c r="PB61" s="25"/>
      <c r="PC61" s="25"/>
      <c r="PD61" s="25"/>
      <c r="PE61" s="25"/>
      <c r="PF61" s="25"/>
      <c r="PG61" s="25"/>
      <c r="PH61" s="25"/>
      <c r="PI61" s="25"/>
      <c r="PJ61" s="25"/>
      <c r="PK61" s="25"/>
      <c r="PL61" s="25"/>
      <c r="PM61" s="25"/>
      <c r="PN61" s="25"/>
      <c r="PO61" s="25"/>
      <c r="PP61" s="25"/>
      <c r="PQ61" s="25"/>
      <c r="PR61" s="25"/>
      <c r="PS61" s="25"/>
      <c r="PT61" s="25"/>
      <c r="PU61" s="25"/>
      <c r="PV61" s="25"/>
      <c r="PW61" s="25"/>
      <c r="PX61" s="25"/>
      <c r="PY61" s="25"/>
      <c r="PZ61" s="25"/>
      <c r="QA61" s="25"/>
      <c r="QB61" s="25"/>
      <c r="QC61" s="25"/>
      <c r="QD61" s="25"/>
      <c r="QE61" s="25"/>
      <c r="QF61" s="25"/>
      <c r="QG61" s="25"/>
      <c r="QH61" s="25"/>
      <c r="QI61" s="25"/>
      <c r="QJ61" s="25"/>
      <c r="QK61" s="25"/>
      <c r="QL61" s="25"/>
      <c r="QM61" s="25"/>
      <c r="QN61" s="25"/>
      <c r="QO61" s="25"/>
      <c r="QP61" s="25"/>
      <c r="QQ61" s="25"/>
      <c r="QR61" s="25"/>
      <c r="QS61" s="25"/>
      <c r="QT61" s="25"/>
      <c r="QU61" s="25"/>
      <c r="QV61" s="25"/>
      <c r="QW61" s="25"/>
      <c r="QX61" s="25"/>
      <c r="QY61" s="25"/>
      <c r="QZ61" s="25"/>
      <c r="RA61" s="25"/>
      <c r="RB61" s="25"/>
      <c r="RC61" s="25"/>
      <c r="RD61" s="25"/>
      <c r="RE61" s="25"/>
      <c r="RF61" s="25"/>
      <c r="RG61" s="25"/>
      <c r="RH61" s="25"/>
      <c r="RI61" s="25"/>
      <c r="RJ61" s="25"/>
      <c r="RK61" s="25"/>
      <c r="RL61" s="25"/>
      <c r="RM61" s="25"/>
      <c r="RN61" s="25"/>
      <c r="RO61" s="25"/>
      <c r="RP61" s="25"/>
      <c r="RQ61" s="25"/>
      <c r="RR61" s="25"/>
      <c r="RS61" s="25"/>
      <c r="RT61" s="25"/>
      <c r="RU61" s="25"/>
      <c r="RV61" s="25"/>
      <c r="RW61" s="25"/>
      <c r="RX61" s="25"/>
      <c r="RY61" s="25"/>
      <c r="RZ61" s="25"/>
      <c r="SA61" s="25"/>
      <c r="SB61" s="25"/>
      <c r="SC61" s="25"/>
      <c r="SD61" s="25"/>
      <c r="SE61" s="25"/>
      <c r="SF61" s="25"/>
      <c r="SG61" s="25"/>
      <c r="SH61" s="25"/>
      <c r="SI61" s="25"/>
      <c r="SJ61" s="25"/>
      <c r="SK61" s="25"/>
      <c r="SL61" s="25"/>
      <c r="SM61" s="25"/>
      <c r="SN61" s="25"/>
      <c r="SO61" s="25"/>
      <c r="SP61" s="25"/>
      <c r="SQ61" s="25"/>
      <c r="SR61" s="25"/>
      <c r="SS61" s="25"/>
      <c r="ST61" s="25"/>
      <c r="SU61" s="25"/>
      <c r="SV61" s="25"/>
      <c r="SW61" s="25"/>
      <c r="SX61" s="25"/>
      <c r="SY61" s="25"/>
      <c r="SZ61" s="25"/>
      <c r="TA61" s="25"/>
      <c r="TB61" s="25"/>
      <c r="TC61" s="25"/>
      <c r="TD61" s="25"/>
      <c r="TE61" s="25"/>
      <c r="TF61" s="25"/>
      <c r="TG61" s="25"/>
      <c r="TH61" s="25"/>
      <c r="TI61" s="25"/>
      <c r="TJ61" s="25"/>
      <c r="TK61" s="25"/>
      <c r="TL61" s="25"/>
      <c r="TM61" s="25"/>
      <c r="TN61" s="25"/>
      <c r="TO61" s="25"/>
      <c r="TP61" s="25"/>
      <c r="TQ61" s="25"/>
      <c r="TR61" s="25"/>
      <c r="TS61" s="25"/>
      <c r="TT61" s="25"/>
      <c r="TU61" s="25"/>
      <c r="TV61" s="25"/>
      <c r="TW61" s="25"/>
      <c r="TX61" s="25"/>
      <c r="TY61" s="25"/>
      <c r="TZ61" s="25"/>
      <c r="UA61" s="25"/>
      <c r="UB61" s="25"/>
      <c r="UC61" s="25"/>
      <c r="UD61" s="25"/>
      <c r="UE61" s="25"/>
      <c r="UF61" s="25"/>
      <c r="UG61" s="25"/>
      <c r="UH61" s="25"/>
      <c r="UI61" s="25"/>
      <c r="UJ61" s="25"/>
      <c r="UK61" s="25"/>
      <c r="UL61" s="25"/>
      <c r="UM61" s="25"/>
      <c r="UN61" s="25"/>
      <c r="UO61" s="25"/>
      <c r="UP61" s="25"/>
      <c r="UQ61" s="25"/>
      <c r="UR61" s="25"/>
      <c r="US61" s="25"/>
      <c r="UT61" s="25"/>
      <c r="UU61" s="25"/>
      <c r="UV61" s="25"/>
      <c r="UW61" s="25"/>
      <c r="UX61" s="25"/>
      <c r="UY61" s="25"/>
      <c r="UZ61" s="25"/>
      <c r="VA61" s="25"/>
      <c r="VB61" s="25"/>
      <c r="VC61" s="25"/>
      <c r="VD61" s="25"/>
      <c r="VE61" s="25"/>
      <c r="VF61" s="25"/>
      <c r="VG61" s="25"/>
      <c r="VH61" s="25"/>
      <c r="VI61" s="25"/>
      <c r="VJ61" s="25"/>
      <c r="VK61" s="25"/>
      <c r="VL61" s="25"/>
      <c r="VM61" s="25"/>
      <c r="VN61" s="25"/>
      <c r="VO61" s="25"/>
      <c r="VP61" s="25"/>
      <c r="VQ61" s="25"/>
      <c r="VR61" s="25"/>
      <c r="VS61" s="25"/>
      <c r="VT61" s="25"/>
      <c r="VU61" s="25"/>
      <c r="VV61" s="25"/>
      <c r="VW61" s="25"/>
      <c r="VX61" s="25"/>
      <c r="VY61" s="25"/>
      <c r="VZ61" s="25"/>
      <c r="WA61" s="25"/>
      <c r="WB61" s="25"/>
      <c r="WC61" s="25"/>
      <c r="WD61" s="25"/>
      <c r="WE61" s="25"/>
      <c r="WF61" s="25"/>
      <c r="WG61" s="25"/>
      <c r="WH61" s="25"/>
      <c r="WI61" s="25"/>
      <c r="WJ61" s="25"/>
      <c r="WK61" s="25"/>
      <c r="WL61" s="25"/>
      <c r="WM61" s="25"/>
      <c r="WN61" s="25"/>
      <c r="WO61" s="25"/>
      <c r="WP61" s="25"/>
      <c r="WQ61" s="25"/>
      <c r="WR61" s="25"/>
      <c r="WS61" s="25"/>
      <c r="WT61" s="25"/>
      <c r="WU61" s="25"/>
      <c r="WV61" s="25"/>
      <c r="WW61" s="25"/>
      <c r="WX61" s="25"/>
      <c r="WY61" s="25"/>
      <c r="WZ61" s="25"/>
      <c r="XA61" s="25"/>
      <c r="XB61" s="25"/>
      <c r="XC61" s="25"/>
      <c r="XD61" s="25"/>
      <c r="XE61" s="25"/>
      <c r="XF61" s="25"/>
      <c r="XG61" s="25"/>
      <c r="XH61" s="25"/>
      <c r="XI61" s="25"/>
      <c r="XJ61" s="25"/>
      <c r="XK61" s="25"/>
      <c r="XL61" s="25"/>
      <c r="XM61" s="25"/>
      <c r="XN61" s="25"/>
      <c r="XO61" s="25"/>
      <c r="XP61" s="25"/>
      <c r="XQ61" s="25"/>
      <c r="XR61" s="25"/>
      <c r="XS61" s="25"/>
      <c r="XT61" s="25"/>
      <c r="XU61" s="25"/>
      <c r="XV61" s="25"/>
      <c r="XW61" s="25"/>
      <c r="XX61" s="25"/>
      <c r="XY61" s="25"/>
      <c r="XZ61" s="25"/>
      <c r="YA61" s="25"/>
      <c r="YB61" s="25"/>
      <c r="YC61" s="25"/>
      <c r="YD61" s="25"/>
      <c r="YE61" s="25"/>
      <c r="YF61" s="25"/>
      <c r="YG61" s="25"/>
      <c r="YH61" s="25"/>
      <c r="YI61" s="25"/>
      <c r="YJ61" s="25"/>
      <c r="YK61" s="25"/>
      <c r="YL61" s="25"/>
      <c r="YM61" s="25"/>
      <c r="YN61" s="25"/>
      <c r="YO61" s="25"/>
      <c r="YP61" s="25"/>
      <c r="YQ61" s="25"/>
      <c r="YR61" s="25"/>
      <c r="YS61" s="25"/>
      <c r="YT61" s="25"/>
      <c r="YU61" s="25"/>
      <c r="YV61" s="25"/>
      <c r="YW61" s="25"/>
      <c r="YX61" s="25"/>
      <c r="YY61" s="25"/>
      <c r="YZ61" s="25"/>
      <c r="ZA61" s="25"/>
      <c r="ZB61" s="25"/>
      <c r="ZC61" s="25"/>
      <c r="ZD61" s="25"/>
      <c r="ZE61" s="25"/>
      <c r="ZF61" s="25"/>
      <c r="ZG61" s="25"/>
      <c r="ZH61" s="25"/>
      <c r="ZI61" s="25"/>
      <c r="ZJ61" s="25"/>
      <c r="ZK61" s="25"/>
      <c r="ZL61" s="25"/>
      <c r="ZM61" s="25"/>
      <c r="ZN61" s="25"/>
      <c r="ZO61" s="25"/>
      <c r="ZP61" s="25"/>
      <c r="ZQ61" s="25"/>
      <c r="ZR61" s="25"/>
      <c r="ZS61" s="25"/>
      <c r="ZT61" s="25"/>
      <c r="ZU61" s="25"/>
      <c r="ZV61" s="25"/>
      <c r="ZW61" s="25"/>
      <c r="ZX61" s="25"/>
      <c r="ZY61" s="25"/>
      <c r="ZZ61" s="25"/>
      <c r="AAA61" s="25"/>
      <c r="AAB61" s="25"/>
      <c r="AAC61" s="25"/>
      <c r="AAD61" s="25"/>
      <c r="AAE61" s="25"/>
      <c r="AAF61" s="25"/>
      <c r="AAG61" s="25"/>
      <c r="AAH61" s="25"/>
      <c r="AAI61" s="25"/>
      <c r="AAJ61" s="25"/>
      <c r="AAK61" s="25"/>
      <c r="AAL61" s="25"/>
      <c r="AAM61" s="25"/>
      <c r="AAN61" s="25"/>
      <c r="AAO61" s="25"/>
      <c r="AAP61" s="25"/>
      <c r="AAQ61" s="25"/>
      <c r="AAR61" s="25"/>
      <c r="AAS61" s="25"/>
      <c r="AAT61" s="25"/>
      <c r="AAU61" s="25"/>
      <c r="AAV61" s="25"/>
      <c r="AAW61" s="25"/>
      <c r="AAX61" s="25"/>
      <c r="AAY61" s="25"/>
      <c r="AAZ61" s="25"/>
      <c r="ABA61" s="25"/>
      <c r="ABB61" s="25"/>
      <c r="ABC61" s="25"/>
      <c r="ABD61" s="25"/>
      <c r="ABE61" s="25"/>
      <c r="ABF61" s="25"/>
      <c r="ABG61" s="25"/>
      <c r="ABH61" s="25"/>
      <c r="ABI61" s="25"/>
      <c r="ABJ61" s="25"/>
      <c r="ABK61" s="25"/>
      <c r="ABL61" s="25"/>
      <c r="ABM61" s="25"/>
      <c r="ABN61" s="25"/>
      <c r="ABO61" s="25"/>
      <c r="ABP61" s="25"/>
      <c r="ABQ61" s="25"/>
      <c r="ABR61" s="25"/>
      <c r="ABS61" s="25"/>
      <c r="ABT61" s="25"/>
      <c r="ABU61" s="25"/>
      <c r="ABV61" s="25"/>
      <c r="ABW61" s="25"/>
      <c r="ABX61" s="25"/>
      <c r="ABY61" s="25"/>
      <c r="ABZ61" s="25"/>
      <c r="ACA61" s="25"/>
      <c r="ACB61" s="25"/>
      <c r="ACC61" s="25"/>
      <c r="ACD61" s="25"/>
      <c r="ACE61" s="25"/>
      <c r="ACF61" s="25"/>
      <c r="ACG61" s="25"/>
      <c r="ACH61" s="25"/>
      <c r="ACI61" s="25"/>
      <c r="ACJ61" s="25"/>
      <c r="ACK61" s="25"/>
      <c r="ACL61" s="25"/>
      <c r="ACM61" s="25"/>
      <c r="ACN61" s="25"/>
      <c r="ACO61" s="25"/>
      <c r="ACP61" s="25"/>
      <c r="ACQ61" s="25"/>
      <c r="ACR61" s="25"/>
      <c r="ACS61" s="25"/>
      <c r="ACT61" s="25"/>
      <c r="ACU61" s="25"/>
      <c r="ACV61" s="25"/>
      <c r="ACW61" s="25"/>
      <c r="ACX61" s="25"/>
      <c r="ACY61" s="25"/>
      <c r="ACZ61" s="25"/>
      <c r="ADA61" s="25"/>
      <c r="ADB61" s="25"/>
      <c r="ADC61" s="25"/>
      <c r="ADD61" s="25"/>
      <c r="ADE61" s="25"/>
      <c r="ADF61" s="25"/>
      <c r="ADG61" s="25"/>
      <c r="ADH61" s="25"/>
      <c r="ADI61" s="25"/>
      <c r="ADJ61" s="25"/>
      <c r="ADK61" s="25"/>
      <c r="ADL61" s="25"/>
      <c r="ADM61" s="25"/>
      <c r="ADN61" s="25"/>
      <c r="ADO61" s="25"/>
      <c r="ADP61" s="25"/>
      <c r="ADQ61" s="25"/>
      <c r="ADR61" s="25"/>
      <c r="ADS61" s="25"/>
      <c r="ADT61" s="25"/>
      <c r="ADU61" s="25"/>
      <c r="ADV61" s="25"/>
      <c r="ADW61" s="25"/>
      <c r="ADX61" s="25"/>
      <c r="ADY61" s="25"/>
      <c r="ADZ61" s="25"/>
      <c r="AEA61" s="25"/>
      <c r="AEB61" s="25"/>
      <c r="AEC61" s="25"/>
      <c r="AED61" s="25"/>
      <c r="AEE61" s="25"/>
      <c r="AEF61" s="25"/>
      <c r="AEG61" s="25"/>
      <c r="AEH61" s="25"/>
      <c r="AEI61" s="25"/>
      <c r="AEJ61" s="25"/>
      <c r="AEK61" s="25"/>
      <c r="AEL61" s="25"/>
      <c r="AEM61" s="25"/>
      <c r="AEN61" s="25"/>
      <c r="AEO61" s="25"/>
      <c r="AEP61" s="25"/>
      <c r="AEQ61" s="25"/>
      <c r="AER61" s="25"/>
      <c r="AES61" s="25"/>
      <c r="AET61" s="25"/>
      <c r="AEU61" s="25"/>
      <c r="AEV61" s="25"/>
      <c r="AEW61" s="25"/>
      <c r="AEX61" s="25"/>
      <c r="AEY61" s="25"/>
      <c r="AEZ61" s="25"/>
      <c r="AFA61" s="25"/>
      <c r="AFB61" s="25"/>
      <c r="AFC61" s="25"/>
      <c r="AFD61" s="25"/>
      <c r="AFE61" s="25"/>
      <c r="AFF61" s="25"/>
      <c r="AFG61" s="25"/>
      <c r="AFH61" s="25"/>
      <c r="AFI61" s="25"/>
      <c r="AFJ61" s="25"/>
      <c r="AFK61" s="25"/>
      <c r="AFL61" s="25"/>
      <c r="AFM61" s="25"/>
      <c r="AFN61" s="25"/>
      <c r="AFO61" s="25"/>
      <c r="AFP61" s="25"/>
      <c r="AFQ61" s="25"/>
      <c r="AFR61" s="25"/>
      <c r="AFS61" s="25"/>
      <c r="AFT61" s="25"/>
      <c r="AFU61" s="25"/>
      <c r="AFV61" s="25"/>
      <c r="AFW61" s="25"/>
      <c r="AFX61" s="25"/>
      <c r="AFY61" s="25"/>
      <c r="AFZ61" s="25"/>
      <c r="AGA61" s="25"/>
      <c r="AGB61" s="25"/>
      <c r="AGC61" s="25"/>
      <c r="AGD61" s="25"/>
      <c r="AGE61" s="25"/>
      <c r="AGF61" s="25"/>
      <c r="AGG61" s="25"/>
      <c r="AGH61" s="25"/>
      <c r="AGI61" s="25"/>
      <c r="AGJ61" s="25"/>
      <c r="AGK61" s="25"/>
      <c r="AGL61" s="25"/>
      <c r="AGM61" s="25"/>
      <c r="AGN61" s="25"/>
      <c r="AGO61" s="25"/>
      <c r="AGP61" s="25"/>
      <c r="AGQ61" s="25"/>
      <c r="AGR61" s="25"/>
      <c r="AGS61" s="25"/>
      <c r="AGT61" s="25"/>
      <c r="AGU61" s="25"/>
      <c r="AGV61" s="25"/>
      <c r="AGW61" s="25"/>
      <c r="AGX61" s="25"/>
      <c r="AGY61" s="25"/>
      <c r="AGZ61" s="25"/>
      <c r="AHA61" s="25"/>
      <c r="AHB61" s="25"/>
      <c r="AHC61" s="25"/>
      <c r="AHD61" s="25"/>
      <c r="AHE61" s="25"/>
      <c r="AHF61" s="25"/>
      <c r="AHG61" s="25"/>
      <c r="AHH61" s="25"/>
      <c r="AHI61" s="25"/>
      <c r="AHJ61" s="25"/>
      <c r="AHK61" s="25"/>
      <c r="AHL61" s="25"/>
      <c r="AHM61" s="25"/>
      <c r="AHN61" s="25"/>
      <c r="AHO61" s="25"/>
      <c r="AHP61" s="25"/>
      <c r="AHQ61" s="25"/>
      <c r="AHR61" s="25"/>
      <c r="AHS61" s="25"/>
      <c r="AHT61" s="25"/>
      <c r="AHU61" s="25"/>
      <c r="AHV61" s="25"/>
      <c r="AHW61" s="25"/>
      <c r="AHX61" s="25"/>
      <c r="AHY61" s="25"/>
      <c r="AHZ61" s="25"/>
      <c r="AIA61" s="25"/>
      <c r="AIB61" s="25"/>
      <c r="AIC61" s="25"/>
      <c r="AID61" s="25"/>
      <c r="AIE61" s="25"/>
      <c r="AIF61" s="25"/>
      <c r="AIG61" s="25"/>
      <c r="AIH61" s="25"/>
      <c r="AII61" s="25"/>
      <c r="AIJ61" s="25"/>
      <c r="AIK61" s="25"/>
      <c r="AIL61" s="25"/>
      <c r="AIM61" s="25"/>
      <c r="AIN61" s="25"/>
      <c r="AIO61" s="25"/>
      <c r="AIP61" s="25"/>
      <c r="AIQ61" s="25"/>
      <c r="AIR61" s="25"/>
      <c r="AIS61" s="25"/>
      <c r="AIT61" s="25"/>
      <c r="AIU61" s="25"/>
      <c r="AIV61" s="25"/>
      <c r="AIW61" s="25"/>
      <c r="AIX61" s="25"/>
      <c r="AIY61" s="25"/>
      <c r="AIZ61" s="25"/>
      <c r="AJA61" s="25"/>
      <c r="AJB61" s="25"/>
      <c r="AJC61" s="25"/>
      <c r="AJD61" s="25"/>
      <c r="AJE61" s="25"/>
      <c r="AJF61" s="25"/>
      <c r="AJG61" s="25"/>
      <c r="AJH61" s="25"/>
      <c r="AJI61" s="25"/>
      <c r="AJJ61" s="25"/>
      <c r="AJK61" s="25"/>
      <c r="AJL61" s="25"/>
      <c r="AJM61" s="25"/>
      <c r="AJN61" s="25"/>
      <c r="AJO61" s="25"/>
      <c r="AJP61" s="25"/>
      <c r="AJQ61" s="25"/>
      <c r="AJR61" s="25"/>
      <c r="AJS61" s="25"/>
      <c r="AJT61" s="25"/>
      <c r="AJU61" s="25"/>
      <c r="AJV61" s="25"/>
      <c r="AJW61" s="25"/>
      <c r="AJX61" s="25"/>
      <c r="AJY61" s="25"/>
      <c r="AJZ61" s="25"/>
      <c r="AKA61" s="25"/>
      <c r="AKB61" s="25"/>
      <c r="AKC61" s="25"/>
      <c r="AKD61" s="25"/>
      <c r="AKE61" s="25"/>
      <c r="AKF61" s="25"/>
      <c r="AKG61" s="25"/>
      <c r="AKH61" s="25"/>
      <c r="AKI61" s="25"/>
      <c r="AKJ61" s="25"/>
      <c r="AKK61" s="25"/>
      <c r="AKL61" s="25"/>
      <c r="AKM61" s="25"/>
      <c r="AKN61" s="25"/>
      <c r="AKO61" s="25"/>
      <c r="AKP61" s="25"/>
      <c r="AKQ61" s="25"/>
      <c r="AKR61" s="25"/>
      <c r="AKS61" s="25"/>
      <c r="AKT61" s="25"/>
      <c r="AKU61" s="25"/>
      <c r="AKV61" s="25"/>
      <c r="AKW61" s="25"/>
      <c r="AKX61" s="25"/>
      <c r="AKY61" s="25"/>
      <c r="AKZ61" s="25"/>
      <c r="ALA61" s="25"/>
      <c r="ALB61" s="25"/>
      <c r="ALC61" s="25"/>
      <c r="ALD61" s="25"/>
      <c r="ALE61" s="25"/>
      <c r="ALF61" s="25"/>
      <c r="ALG61" s="25"/>
      <c r="ALH61" s="25"/>
      <c r="ALI61" s="25"/>
      <c r="ALJ61" s="25"/>
      <c r="ALK61" s="25"/>
      <c r="ALL61" s="25"/>
      <c r="ALM61" s="25"/>
      <c r="ALN61" s="25"/>
      <c r="ALO61" s="25"/>
      <c r="ALP61" s="25"/>
      <c r="ALQ61" s="25"/>
      <c r="ALR61" s="25"/>
      <c r="ALS61" s="25"/>
      <c r="ALT61" s="25"/>
      <c r="ALU61" s="25"/>
      <c r="ALV61" s="25"/>
      <c r="ALW61" s="25"/>
      <c r="ALX61" s="25"/>
      <c r="ALY61" s="25"/>
      <c r="ALZ61" s="25"/>
      <c r="AMA61" s="25"/>
      <c r="AMB61" s="25"/>
      <c r="AMC61" s="25"/>
      <c r="AMD61" s="25"/>
      <c r="AME61" s="25"/>
      <c r="AMF61" s="25"/>
      <c r="AMG61" s="25"/>
      <c r="AMH61" s="25"/>
      <c r="AMI61" s="25"/>
      <c r="AMJ61" s="25"/>
      <c r="AMK61" s="25"/>
      <c r="AML61" s="25"/>
      <c r="AMM61" s="25"/>
      <c r="AMN61" s="25"/>
      <c r="AMO61" s="25"/>
      <c r="AMP61" s="25"/>
      <c r="AMQ61" s="25"/>
      <c r="AMR61" s="25"/>
      <c r="AMS61" s="25"/>
      <c r="AMT61" s="25"/>
      <c r="AMU61" s="25"/>
      <c r="AMV61" s="25"/>
      <c r="AMW61" s="25"/>
      <c r="AMX61" s="25"/>
      <c r="AMY61" s="25"/>
      <c r="AMZ61" s="25"/>
      <c r="ANA61" s="25"/>
      <c r="ANB61" s="25"/>
      <c r="ANC61" s="25"/>
      <c r="AND61" s="25"/>
      <c r="ANE61" s="25"/>
      <c r="ANF61" s="25"/>
      <c r="ANG61" s="25"/>
      <c r="ANH61" s="25"/>
      <c r="ANI61" s="25"/>
      <c r="ANJ61" s="25"/>
      <c r="ANK61" s="25"/>
      <c r="ANL61" s="25"/>
      <c r="ANM61" s="25"/>
      <c r="ANN61" s="25"/>
      <c r="ANO61" s="25"/>
      <c r="ANP61" s="25"/>
      <c r="ANQ61" s="25"/>
      <c r="ANR61" s="25"/>
      <c r="ANS61" s="25"/>
      <c r="ANT61" s="25"/>
      <c r="ANU61" s="25"/>
      <c r="ANV61" s="25"/>
      <c r="ANW61" s="25"/>
      <c r="ANX61" s="25"/>
      <c r="ANY61" s="25"/>
      <c r="ANZ61" s="25"/>
      <c r="AOA61" s="25"/>
      <c r="AOB61" s="25"/>
      <c r="AOC61" s="25"/>
      <c r="AOD61" s="25"/>
      <c r="AOE61" s="25"/>
      <c r="AOF61" s="25"/>
      <c r="AOG61" s="25"/>
      <c r="AOH61" s="25"/>
      <c r="AOI61" s="25"/>
      <c r="AOJ61" s="25"/>
      <c r="AOK61" s="25"/>
      <c r="AOL61" s="25"/>
      <c r="AOM61" s="25"/>
      <c r="AON61" s="25"/>
      <c r="AOO61" s="25"/>
      <c r="AOP61" s="25"/>
      <c r="AOQ61" s="25"/>
      <c r="AOR61" s="25"/>
      <c r="AOS61" s="25"/>
      <c r="AOT61" s="25"/>
      <c r="AOU61" s="25"/>
      <c r="AOV61" s="25"/>
      <c r="AOW61" s="25"/>
      <c r="AOX61" s="25"/>
      <c r="AOY61" s="25"/>
      <c r="AOZ61" s="25"/>
      <c r="APA61" s="25"/>
      <c r="APB61" s="25"/>
      <c r="APC61" s="25"/>
      <c r="APD61" s="25"/>
      <c r="APE61" s="25"/>
      <c r="APF61" s="25"/>
      <c r="APG61" s="25"/>
      <c r="APH61" s="25"/>
      <c r="API61" s="25"/>
      <c r="APJ61" s="25"/>
      <c r="APK61" s="25"/>
      <c r="APL61" s="25"/>
      <c r="APM61" s="25"/>
      <c r="APN61" s="25"/>
      <c r="APO61" s="25"/>
      <c r="APP61" s="25"/>
      <c r="APQ61" s="25"/>
      <c r="APR61" s="25"/>
      <c r="APS61" s="25"/>
      <c r="APT61" s="25"/>
      <c r="APU61" s="25"/>
      <c r="APV61" s="25"/>
      <c r="APW61" s="25"/>
      <c r="APX61" s="25"/>
      <c r="APY61" s="25"/>
      <c r="APZ61" s="25"/>
      <c r="AQA61" s="25"/>
      <c r="AQB61" s="25"/>
      <c r="AQC61" s="25"/>
      <c r="AQD61" s="25"/>
      <c r="AQE61" s="25"/>
      <c r="AQF61" s="25"/>
      <c r="AQG61" s="25"/>
      <c r="AQH61" s="25"/>
      <c r="AQI61" s="25"/>
      <c r="AQJ61" s="25"/>
      <c r="AQK61" s="25"/>
      <c r="AQL61" s="25"/>
      <c r="AQM61" s="25"/>
      <c r="AQN61" s="25"/>
      <c r="AQO61" s="25"/>
      <c r="AQP61" s="25"/>
      <c r="AQQ61" s="25"/>
      <c r="AQR61" s="25"/>
      <c r="AQS61" s="25"/>
      <c r="AQT61" s="25"/>
      <c r="AQU61" s="25"/>
      <c r="AQV61" s="25"/>
      <c r="AQW61" s="25"/>
      <c r="AQX61" s="25"/>
      <c r="AQY61" s="25"/>
      <c r="AQZ61" s="25"/>
      <c r="ARA61" s="25"/>
      <c r="ARB61" s="25"/>
      <c r="ARC61" s="25"/>
      <c r="ARD61" s="25"/>
      <c r="ARE61" s="25"/>
      <c r="ARF61" s="25"/>
      <c r="ARG61" s="25"/>
      <c r="ARH61" s="25"/>
      <c r="ARI61" s="25"/>
      <c r="ARJ61" s="25"/>
      <c r="ARK61" s="25"/>
      <c r="ARL61" s="25"/>
      <c r="ARM61" s="25"/>
      <c r="ARN61" s="25"/>
      <c r="ARO61" s="25"/>
      <c r="ARP61" s="25"/>
      <c r="ARQ61" s="25"/>
      <c r="ARR61" s="25"/>
      <c r="ARS61" s="25"/>
      <c r="ART61" s="25"/>
      <c r="ARU61" s="25"/>
      <c r="ARV61" s="25"/>
      <c r="ARW61" s="25"/>
      <c r="ARX61" s="25"/>
      <c r="ARY61" s="25"/>
      <c r="ARZ61" s="25"/>
      <c r="ASA61" s="25"/>
      <c r="ASB61" s="25"/>
      <c r="ASC61" s="25"/>
      <c r="ASD61" s="25"/>
      <c r="ASE61" s="25"/>
      <c r="ASF61" s="25"/>
      <c r="ASG61" s="25"/>
      <c r="ASH61" s="25"/>
      <c r="ASI61" s="25"/>
      <c r="ASJ61" s="25"/>
      <c r="ASK61" s="25"/>
      <c r="ASL61" s="25"/>
      <c r="ASM61" s="25"/>
      <c r="ASN61" s="25"/>
      <c r="ASO61" s="25"/>
      <c r="ASP61" s="25"/>
      <c r="ASQ61" s="25"/>
      <c r="ASR61" s="25"/>
      <c r="ASS61" s="25"/>
      <c r="AST61" s="25"/>
      <c r="ASU61" s="25"/>
      <c r="ASV61" s="25"/>
      <c r="ASW61" s="25"/>
      <c r="ASX61" s="25"/>
      <c r="ASY61" s="25"/>
      <c r="ASZ61" s="25"/>
      <c r="ATA61" s="25"/>
      <c r="ATB61" s="25"/>
      <c r="ATC61" s="25"/>
      <c r="ATD61" s="25"/>
      <c r="ATE61" s="25"/>
      <c r="ATF61" s="25"/>
      <c r="ATG61" s="25"/>
      <c r="ATH61" s="25"/>
      <c r="ATI61" s="25"/>
      <c r="ATJ61" s="25"/>
      <c r="ATK61" s="25"/>
      <c r="ATL61" s="25"/>
      <c r="ATM61" s="25"/>
      <c r="ATN61" s="25"/>
      <c r="ATO61" s="25"/>
      <c r="ATP61" s="25"/>
      <c r="ATQ61" s="25"/>
      <c r="ATR61" s="25"/>
      <c r="ATS61" s="25"/>
      <c r="ATT61" s="25"/>
      <c r="ATU61" s="25"/>
      <c r="ATV61" s="25"/>
      <c r="ATW61" s="25"/>
      <c r="ATX61" s="25"/>
      <c r="ATY61" s="25"/>
      <c r="ATZ61" s="25"/>
      <c r="AUA61" s="25"/>
      <c r="AUB61" s="25"/>
      <c r="AUC61" s="25"/>
      <c r="AUD61" s="25"/>
      <c r="AUE61" s="25"/>
      <c r="AUF61" s="25"/>
      <c r="AUG61" s="25"/>
      <c r="AUH61" s="25"/>
      <c r="AUI61" s="25"/>
      <c r="AUJ61" s="25"/>
      <c r="AUK61" s="25"/>
      <c r="AUL61" s="25"/>
      <c r="AUM61" s="25"/>
      <c r="AUN61" s="25"/>
      <c r="AUO61" s="25"/>
      <c r="AUP61" s="25"/>
      <c r="AUQ61" s="25"/>
      <c r="AUR61" s="25"/>
      <c r="AUS61" s="25"/>
      <c r="AUT61" s="25"/>
      <c r="AUU61" s="25"/>
      <c r="AUV61" s="25"/>
      <c r="AUW61" s="25"/>
      <c r="AUX61" s="25"/>
      <c r="AUY61" s="25"/>
      <c r="AUZ61" s="25"/>
      <c r="AVA61" s="25"/>
      <c r="AVB61" s="25"/>
      <c r="AVC61" s="25"/>
      <c r="AVD61" s="25"/>
      <c r="AVE61" s="25"/>
      <c r="AVF61" s="25"/>
      <c r="AVG61" s="25"/>
      <c r="AVH61" s="25"/>
      <c r="AVI61" s="25"/>
      <c r="AVJ61" s="25"/>
      <c r="AVK61" s="25"/>
      <c r="AVL61" s="25"/>
      <c r="AVM61" s="25"/>
      <c r="AVN61" s="25"/>
      <c r="AVO61" s="25"/>
      <c r="AVP61" s="25"/>
      <c r="AVQ61" s="25"/>
      <c r="AVR61" s="25"/>
      <c r="AVS61" s="25"/>
      <c r="AVT61" s="25"/>
      <c r="AVU61" s="25"/>
      <c r="AVV61" s="25"/>
      <c r="AVW61" s="25"/>
      <c r="AVX61" s="25"/>
      <c r="AVY61" s="25"/>
      <c r="AVZ61" s="25"/>
      <c r="AWA61" s="25"/>
      <c r="AWB61" s="25"/>
      <c r="AWC61" s="25"/>
      <c r="AWD61" s="25"/>
      <c r="AWE61" s="25"/>
      <c r="AWF61" s="25"/>
      <c r="AWG61" s="25"/>
      <c r="AWH61" s="25"/>
      <c r="AWI61" s="25"/>
      <c r="AWJ61" s="25"/>
      <c r="AWK61" s="25"/>
      <c r="AWL61" s="25"/>
      <c r="AWM61" s="25"/>
      <c r="AWN61" s="25"/>
      <c r="AWO61" s="25"/>
      <c r="AWP61" s="25"/>
      <c r="AWQ61" s="25"/>
      <c r="AWR61" s="25"/>
      <c r="AWS61" s="25"/>
      <c r="AWT61" s="25"/>
      <c r="AWU61" s="25"/>
      <c r="AWV61" s="25"/>
      <c r="AWW61" s="25"/>
      <c r="AWX61" s="25"/>
      <c r="AWY61" s="25"/>
      <c r="AWZ61" s="25"/>
      <c r="AXA61" s="25"/>
      <c r="AXB61" s="25"/>
      <c r="AXC61" s="25"/>
      <c r="AXD61" s="25"/>
      <c r="AXE61" s="25"/>
      <c r="AXF61" s="25"/>
      <c r="AXG61" s="25"/>
      <c r="AXH61" s="25"/>
      <c r="AXI61" s="25"/>
      <c r="AXJ61" s="25"/>
      <c r="AXK61" s="25"/>
      <c r="AXL61" s="25"/>
      <c r="AXM61" s="25"/>
      <c r="AXN61" s="25"/>
      <c r="AXO61" s="25"/>
      <c r="AXP61" s="25"/>
      <c r="AXQ61" s="25"/>
      <c r="AXR61" s="25"/>
      <c r="AXS61" s="25"/>
      <c r="AXT61" s="25"/>
      <c r="AXU61" s="25"/>
      <c r="AXV61" s="25"/>
      <c r="AXW61" s="25"/>
      <c r="AXX61" s="25"/>
      <c r="AXY61" s="25"/>
      <c r="AXZ61" s="25"/>
      <c r="AYA61" s="25"/>
      <c r="AYB61" s="25"/>
      <c r="AYC61" s="25"/>
      <c r="AYD61" s="25"/>
      <c r="AYE61" s="25"/>
      <c r="AYF61" s="25"/>
      <c r="AYG61" s="25"/>
      <c r="AYH61" s="25"/>
      <c r="AYI61" s="25"/>
      <c r="AYJ61" s="25"/>
      <c r="AYK61" s="25"/>
      <c r="AYL61" s="25"/>
      <c r="AYM61" s="25"/>
      <c r="AYN61" s="25"/>
      <c r="AYO61" s="25"/>
      <c r="AYP61" s="25"/>
      <c r="AYQ61" s="25"/>
      <c r="AYR61" s="25"/>
      <c r="AYS61" s="25"/>
      <c r="AYT61" s="25"/>
      <c r="AYU61" s="25"/>
      <c r="AYV61" s="25"/>
      <c r="AYW61" s="25"/>
      <c r="AYX61" s="25"/>
      <c r="AYY61" s="25"/>
      <c r="AYZ61" s="25"/>
      <c r="AZA61" s="25"/>
      <c r="AZB61" s="25"/>
      <c r="AZC61" s="25"/>
      <c r="AZD61" s="25"/>
      <c r="AZE61" s="25"/>
      <c r="AZF61" s="25"/>
      <c r="AZG61" s="25"/>
      <c r="AZH61" s="25"/>
      <c r="AZI61" s="25"/>
      <c r="AZJ61" s="25"/>
      <c r="AZK61" s="25"/>
      <c r="AZL61" s="25"/>
      <c r="AZM61" s="25"/>
      <c r="AZN61" s="25"/>
      <c r="AZO61" s="25"/>
      <c r="AZP61" s="25"/>
      <c r="AZQ61" s="25"/>
      <c r="AZR61" s="25"/>
      <c r="AZS61" s="25"/>
      <c r="AZT61" s="25"/>
      <c r="AZU61" s="25"/>
      <c r="AZV61" s="25"/>
      <c r="AZW61" s="25"/>
      <c r="AZX61" s="25"/>
      <c r="AZY61" s="25"/>
      <c r="AZZ61" s="25"/>
      <c r="BAA61" s="25"/>
      <c r="BAB61" s="25"/>
      <c r="BAC61" s="25"/>
      <c r="BAD61" s="25"/>
      <c r="BAE61" s="25"/>
      <c r="BAF61" s="25"/>
      <c r="BAG61" s="25"/>
      <c r="BAH61" s="25"/>
      <c r="BAI61" s="25"/>
      <c r="BAJ61" s="25"/>
      <c r="BAK61" s="25"/>
      <c r="BAL61" s="25"/>
      <c r="BAM61" s="25"/>
      <c r="BAN61" s="25"/>
      <c r="BAO61" s="25"/>
      <c r="BAP61" s="25"/>
      <c r="BAQ61" s="25"/>
      <c r="BAR61" s="25"/>
      <c r="BAS61" s="25"/>
      <c r="BAT61" s="25"/>
      <c r="BAU61" s="25"/>
      <c r="BAV61" s="25"/>
      <c r="BAW61" s="25"/>
      <c r="BAX61" s="25"/>
      <c r="BAY61" s="25"/>
      <c r="BAZ61" s="25"/>
      <c r="BBA61" s="25"/>
      <c r="BBB61" s="25"/>
      <c r="BBC61" s="25"/>
      <c r="BBD61" s="25"/>
      <c r="BBE61" s="25"/>
      <c r="BBF61" s="25"/>
      <c r="BBG61" s="25"/>
      <c r="BBH61" s="25"/>
      <c r="BBI61" s="25"/>
      <c r="BBJ61" s="25"/>
      <c r="BBK61" s="25"/>
      <c r="BBL61" s="25"/>
      <c r="BBM61" s="25"/>
      <c r="BBN61" s="25"/>
      <c r="BBO61" s="25"/>
      <c r="BBP61" s="25"/>
      <c r="BBQ61" s="25"/>
      <c r="BBR61" s="25"/>
      <c r="BBS61" s="25"/>
      <c r="BBT61" s="25"/>
      <c r="BBU61" s="25"/>
      <c r="BBV61" s="25"/>
      <c r="BBW61" s="25"/>
      <c r="BBX61" s="25"/>
      <c r="BBY61" s="25"/>
      <c r="BBZ61" s="25"/>
      <c r="BCA61" s="25"/>
      <c r="BCB61" s="25"/>
      <c r="BCC61" s="25"/>
      <c r="BCD61" s="25"/>
      <c r="BCE61" s="25"/>
      <c r="BCF61" s="25"/>
      <c r="BCG61" s="25"/>
      <c r="BCH61" s="25"/>
      <c r="BCI61" s="25"/>
      <c r="BCJ61" s="25"/>
      <c r="BCK61" s="25"/>
      <c r="BCL61" s="25"/>
      <c r="BCM61" s="25"/>
      <c r="BCN61" s="25"/>
      <c r="BCO61" s="25"/>
      <c r="BCP61" s="25"/>
      <c r="BCQ61" s="25"/>
      <c r="BCR61" s="25"/>
      <c r="BCS61" s="25"/>
      <c r="BCT61" s="25"/>
      <c r="BCU61" s="25"/>
      <c r="BCV61" s="25"/>
      <c r="BCW61" s="25"/>
      <c r="BCX61" s="25"/>
      <c r="BCY61" s="25"/>
      <c r="BCZ61" s="25"/>
      <c r="BDA61" s="25"/>
      <c r="BDB61" s="25"/>
      <c r="BDC61" s="25"/>
      <c r="BDD61" s="25"/>
      <c r="BDE61" s="25"/>
      <c r="BDF61" s="25"/>
      <c r="BDG61" s="25"/>
      <c r="BDH61" s="25"/>
      <c r="BDI61" s="25"/>
      <c r="BDJ61" s="25"/>
      <c r="BDK61" s="25"/>
      <c r="BDL61" s="25"/>
      <c r="BDM61" s="25"/>
      <c r="BDN61" s="25"/>
      <c r="BDO61" s="25"/>
      <c r="BDP61" s="25"/>
      <c r="BDQ61" s="25"/>
      <c r="BDR61" s="25"/>
      <c r="BDS61" s="25"/>
      <c r="BDT61" s="25"/>
      <c r="BDU61" s="25"/>
      <c r="BDV61" s="25"/>
      <c r="BDW61" s="25"/>
      <c r="BDX61" s="25"/>
      <c r="BDY61" s="25"/>
      <c r="BDZ61" s="25"/>
      <c r="BEA61" s="25"/>
      <c r="BEB61" s="25"/>
      <c r="BEC61" s="25"/>
      <c r="BED61" s="25"/>
      <c r="BEE61" s="25"/>
      <c r="BEF61" s="25"/>
      <c r="BEG61" s="25"/>
      <c r="BEH61" s="25"/>
      <c r="BEI61" s="25"/>
      <c r="BEJ61" s="25"/>
      <c r="BEK61" s="25"/>
      <c r="BEL61" s="25"/>
      <c r="BEM61" s="25"/>
      <c r="BEN61" s="25"/>
      <c r="BEO61" s="25"/>
      <c r="BEP61" s="25"/>
      <c r="BEQ61" s="25"/>
      <c r="BER61" s="25"/>
      <c r="BES61" s="25"/>
      <c r="BET61" s="25"/>
      <c r="BEU61" s="25"/>
      <c r="BEV61" s="25"/>
      <c r="BEW61" s="25"/>
      <c r="BEX61" s="25"/>
      <c r="BEY61" s="25"/>
      <c r="BEZ61" s="25"/>
      <c r="BFA61" s="25"/>
      <c r="BFB61" s="25"/>
      <c r="BFC61" s="25"/>
      <c r="BFD61" s="25"/>
      <c r="BFE61" s="25"/>
      <c r="BFF61" s="25"/>
      <c r="BFG61" s="25"/>
      <c r="BFH61" s="25"/>
      <c r="BFI61" s="25"/>
      <c r="BFJ61" s="25"/>
      <c r="BFK61" s="25"/>
      <c r="BFL61" s="25"/>
      <c r="BFM61" s="25"/>
      <c r="BFN61" s="25"/>
      <c r="BFO61" s="25"/>
      <c r="BFP61" s="25"/>
      <c r="BFQ61" s="25"/>
      <c r="BFR61" s="25"/>
      <c r="BFS61" s="25"/>
      <c r="BFT61" s="25"/>
      <c r="BFU61" s="25"/>
      <c r="BFV61" s="25"/>
      <c r="BFW61" s="25"/>
      <c r="BFX61" s="25"/>
      <c r="BFY61" s="25"/>
      <c r="BFZ61" s="25"/>
      <c r="BGA61" s="25"/>
      <c r="BGB61" s="25"/>
      <c r="BGC61" s="25"/>
      <c r="BGD61" s="25"/>
      <c r="BGE61" s="25"/>
    </row>
    <row r="62" spans="1:1589" s="24" customFormat="1" ht="50.25" customHeight="1">
      <c r="A62" s="75"/>
      <c r="B62" s="58">
        <v>5210207</v>
      </c>
      <c r="C62" s="197"/>
      <c r="D62" s="198"/>
      <c r="E62" s="115">
        <v>42370</v>
      </c>
      <c r="F62" s="115">
        <v>42735</v>
      </c>
      <c r="G62" s="116" t="s">
        <v>11</v>
      </c>
      <c r="H62" s="149"/>
      <c r="I62" s="149"/>
      <c r="J62" s="149"/>
      <c r="K62" s="147"/>
      <c r="L62" s="149"/>
      <c r="M62" s="147"/>
      <c r="N62" s="149"/>
      <c r="O62" s="149"/>
      <c r="P62" s="149"/>
      <c r="Q62" s="149"/>
      <c r="R62" s="149"/>
      <c r="S62" s="149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25"/>
      <c r="HA62" s="25"/>
      <c r="HB62" s="25"/>
      <c r="HC62" s="25"/>
      <c r="HD62" s="25"/>
      <c r="HE62" s="25"/>
      <c r="HF62" s="25"/>
      <c r="HG62" s="25"/>
      <c r="HH62" s="25"/>
      <c r="HI62" s="25"/>
      <c r="HJ62" s="25"/>
      <c r="HK62" s="25"/>
      <c r="HL62" s="25"/>
      <c r="HM62" s="25"/>
      <c r="HN62" s="25"/>
      <c r="HO62" s="25"/>
      <c r="HP62" s="25"/>
      <c r="HQ62" s="25"/>
      <c r="HR62" s="25"/>
      <c r="HS62" s="25"/>
      <c r="HT62" s="25"/>
      <c r="HU62" s="25"/>
      <c r="HV62" s="25"/>
      <c r="HW62" s="25"/>
      <c r="HX62" s="25"/>
      <c r="HY62" s="25"/>
      <c r="HZ62" s="25"/>
      <c r="IA62" s="25"/>
      <c r="IB62" s="25"/>
      <c r="IC62" s="25"/>
      <c r="ID62" s="25"/>
      <c r="IE62" s="25"/>
      <c r="IF62" s="25"/>
      <c r="IG62" s="25"/>
      <c r="IH62" s="25"/>
      <c r="II62" s="25"/>
      <c r="IJ62" s="25"/>
      <c r="IK62" s="25"/>
      <c r="IL62" s="25"/>
      <c r="IM62" s="25"/>
      <c r="IN62" s="25"/>
      <c r="IO62" s="25"/>
      <c r="IP62" s="25"/>
      <c r="IQ62" s="25"/>
      <c r="IR62" s="25"/>
      <c r="IS62" s="25"/>
      <c r="IT62" s="25"/>
      <c r="IU62" s="25"/>
      <c r="IV62" s="25"/>
      <c r="IW62" s="25"/>
      <c r="IX62" s="25"/>
      <c r="IY62" s="25"/>
      <c r="IZ62" s="25"/>
      <c r="JA62" s="25"/>
      <c r="JB62" s="25"/>
      <c r="JC62" s="25"/>
      <c r="JD62" s="25"/>
      <c r="JE62" s="25"/>
      <c r="JF62" s="25"/>
      <c r="JG62" s="25"/>
      <c r="JH62" s="25"/>
      <c r="JI62" s="25"/>
      <c r="JJ62" s="25"/>
      <c r="JK62" s="25"/>
      <c r="JL62" s="25"/>
      <c r="JM62" s="25"/>
      <c r="JN62" s="25"/>
      <c r="JO62" s="25"/>
      <c r="JP62" s="25"/>
      <c r="JQ62" s="25"/>
      <c r="JR62" s="25"/>
      <c r="JS62" s="25"/>
      <c r="JT62" s="25"/>
      <c r="JU62" s="25"/>
      <c r="JV62" s="25"/>
      <c r="JW62" s="25"/>
      <c r="JX62" s="25"/>
      <c r="JY62" s="25"/>
      <c r="JZ62" s="25"/>
      <c r="KA62" s="25"/>
      <c r="KB62" s="25"/>
      <c r="KC62" s="25"/>
      <c r="KD62" s="25"/>
      <c r="KE62" s="25"/>
      <c r="KF62" s="25"/>
      <c r="KG62" s="25"/>
      <c r="KH62" s="25"/>
      <c r="KI62" s="25"/>
      <c r="KJ62" s="25"/>
      <c r="KK62" s="25"/>
      <c r="KL62" s="25"/>
      <c r="KM62" s="25"/>
      <c r="KN62" s="25"/>
      <c r="KO62" s="25"/>
      <c r="KP62" s="25"/>
      <c r="KQ62" s="25"/>
      <c r="KR62" s="25"/>
      <c r="KS62" s="25"/>
      <c r="KT62" s="25"/>
      <c r="KU62" s="25"/>
      <c r="KV62" s="25"/>
      <c r="KW62" s="25"/>
      <c r="KX62" s="25"/>
      <c r="KY62" s="25"/>
      <c r="KZ62" s="25"/>
      <c r="LA62" s="25"/>
      <c r="LB62" s="25"/>
      <c r="LC62" s="25"/>
      <c r="LD62" s="25"/>
      <c r="LE62" s="25"/>
      <c r="LF62" s="25"/>
      <c r="LG62" s="25"/>
      <c r="LH62" s="25"/>
      <c r="LI62" s="25"/>
      <c r="LJ62" s="25"/>
      <c r="LK62" s="25"/>
      <c r="LL62" s="25"/>
      <c r="LM62" s="25"/>
      <c r="LN62" s="25"/>
      <c r="LO62" s="25"/>
      <c r="LP62" s="25"/>
      <c r="LQ62" s="25"/>
      <c r="LR62" s="25"/>
      <c r="LS62" s="25"/>
      <c r="LT62" s="25"/>
      <c r="LU62" s="25"/>
      <c r="LV62" s="25"/>
      <c r="LW62" s="25"/>
      <c r="LX62" s="25"/>
      <c r="LY62" s="25"/>
      <c r="LZ62" s="25"/>
      <c r="MA62" s="25"/>
      <c r="MB62" s="25"/>
      <c r="MC62" s="25"/>
      <c r="MD62" s="25"/>
      <c r="ME62" s="25"/>
      <c r="MF62" s="25"/>
      <c r="MG62" s="25"/>
      <c r="MH62" s="25"/>
      <c r="MI62" s="25"/>
      <c r="MJ62" s="25"/>
      <c r="MK62" s="25"/>
      <c r="ML62" s="25"/>
      <c r="MM62" s="25"/>
      <c r="MN62" s="25"/>
      <c r="MO62" s="25"/>
      <c r="MP62" s="25"/>
      <c r="MQ62" s="25"/>
      <c r="MR62" s="25"/>
      <c r="MS62" s="25"/>
      <c r="MT62" s="25"/>
      <c r="MU62" s="25"/>
      <c r="MV62" s="25"/>
      <c r="MW62" s="25"/>
      <c r="MX62" s="25"/>
      <c r="MY62" s="25"/>
      <c r="MZ62" s="25"/>
      <c r="NA62" s="25"/>
      <c r="NB62" s="25"/>
      <c r="NC62" s="25"/>
      <c r="ND62" s="25"/>
      <c r="NE62" s="25"/>
      <c r="NF62" s="25"/>
      <c r="NG62" s="25"/>
      <c r="NH62" s="25"/>
      <c r="NI62" s="25"/>
      <c r="NJ62" s="25"/>
      <c r="NK62" s="25"/>
      <c r="NL62" s="25"/>
      <c r="NM62" s="25"/>
      <c r="NN62" s="25"/>
      <c r="NO62" s="25"/>
      <c r="NP62" s="25"/>
      <c r="NQ62" s="25"/>
      <c r="NR62" s="25"/>
      <c r="NS62" s="25"/>
      <c r="NT62" s="25"/>
      <c r="NU62" s="25"/>
      <c r="NV62" s="25"/>
      <c r="NW62" s="25"/>
      <c r="NX62" s="25"/>
      <c r="NY62" s="25"/>
      <c r="NZ62" s="25"/>
      <c r="OA62" s="25"/>
      <c r="OB62" s="25"/>
      <c r="OC62" s="25"/>
      <c r="OD62" s="25"/>
      <c r="OE62" s="25"/>
      <c r="OF62" s="25"/>
      <c r="OG62" s="25"/>
      <c r="OH62" s="25"/>
      <c r="OI62" s="25"/>
      <c r="OJ62" s="25"/>
      <c r="OK62" s="25"/>
      <c r="OL62" s="25"/>
      <c r="OM62" s="25"/>
      <c r="ON62" s="25"/>
      <c r="OO62" s="25"/>
      <c r="OP62" s="25"/>
      <c r="OQ62" s="25"/>
      <c r="OR62" s="25"/>
      <c r="OS62" s="25"/>
      <c r="OT62" s="25"/>
      <c r="OU62" s="25"/>
      <c r="OV62" s="25"/>
      <c r="OW62" s="25"/>
      <c r="OX62" s="25"/>
      <c r="OY62" s="25"/>
      <c r="OZ62" s="25"/>
      <c r="PA62" s="25"/>
      <c r="PB62" s="25"/>
      <c r="PC62" s="25"/>
      <c r="PD62" s="25"/>
      <c r="PE62" s="25"/>
      <c r="PF62" s="25"/>
      <c r="PG62" s="25"/>
      <c r="PH62" s="25"/>
      <c r="PI62" s="25"/>
      <c r="PJ62" s="25"/>
      <c r="PK62" s="25"/>
      <c r="PL62" s="25"/>
      <c r="PM62" s="25"/>
      <c r="PN62" s="25"/>
      <c r="PO62" s="25"/>
      <c r="PP62" s="25"/>
      <c r="PQ62" s="25"/>
      <c r="PR62" s="25"/>
      <c r="PS62" s="25"/>
      <c r="PT62" s="25"/>
      <c r="PU62" s="25"/>
      <c r="PV62" s="25"/>
      <c r="PW62" s="25"/>
      <c r="PX62" s="25"/>
      <c r="PY62" s="25"/>
      <c r="PZ62" s="25"/>
      <c r="QA62" s="25"/>
      <c r="QB62" s="25"/>
      <c r="QC62" s="25"/>
      <c r="QD62" s="25"/>
      <c r="QE62" s="25"/>
      <c r="QF62" s="25"/>
      <c r="QG62" s="25"/>
      <c r="QH62" s="25"/>
      <c r="QI62" s="25"/>
      <c r="QJ62" s="25"/>
      <c r="QK62" s="25"/>
      <c r="QL62" s="25"/>
      <c r="QM62" s="25"/>
      <c r="QN62" s="25"/>
      <c r="QO62" s="25"/>
      <c r="QP62" s="25"/>
      <c r="QQ62" s="25"/>
      <c r="QR62" s="25"/>
      <c r="QS62" s="25"/>
      <c r="QT62" s="25"/>
      <c r="QU62" s="25"/>
      <c r="QV62" s="25"/>
      <c r="QW62" s="25"/>
      <c r="QX62" s="25"/>
      <c r="QY62" s="25"/>
      <c r="QZ62" s="25"/>
      <c r="RA62" s="25"/>
      <c r="RB62" s="25"/>
      <c r="RC62" s="25"/>
      <c r="RD62" s="25"/>
      <c r="RE62" s="25"/>
      <c r="RF62" s="25"/>
      <c r="RG62" s="25"/>
      <c r="RH62" s="25"/>
      <c r="RI62" s="25"/>
      <c r="RJ62" s="25"/>
      <c r="RK62" s="25"/>
      <c r="RL62" s="25"/>
      <c r="RM62" s="25"/>
      <c r="RN62" s="25"/>
      <c r="RO62" s="25"/>
      <c r="RP62" s="25"/>
      <c r="RQ62" s="25"/>
      <c r="RR62" s="25"/>
      <c r="RS62" s="25"/>
      <c r="RT62" s="25"/>
      <c r="RU62" s="25"/>
      <c r="RV62" s="25"/>
      <c r="RW62" s="25"/>
      <c r="RX62" s="25"/>
      <c r="RY62" s="25"/>
      <c r="RZ62" s="25"/>
      <c r="SA62" s="25"/>
      <c r="SB62" s="25"/>
      <c r="SC62" s="25"/>
      <c r="SD62" s="25"/>
      <c r="SE62" s="25"/>
      <c r="SF62" s="25"/>
      <c r="SG62" s="25"/>
      <c r="SH62" s="25"/>
      <c r="SI62" s="25"/>
      <c r="SJ62" s="25"/>
      <c r="SK62" s="25"/>
      <c r="SL62" s="25"/>
      <c r="SM62" s="25"/>
      <c r="SN62" s="25"/>
      <c r="SO62" s="25"/>
      <c r="SP62" s="25"/>
      <c r="SQ62" s="25"/>
      <c r="SR62" s="25"/>
      <c r="SS62" s="25"/>
      <c r="ST62" s="25"/>
      <c r="SU62" s="25"/>
      <c r="SV62" s="25"/>
      <c r="SW62" s="25"/>
      <c r="SX62" s="25"/>
      <c r="SY62" s="25"/>
      <c r="SZ62" s="25"/>
      <c r="TA62" s="25"/>
      <c r="TB62" s="25"/>
      <c r="TC62" s="25"/>
      <c r="TD62" s="25"/>
      <c r="TE62" s="25"/>
      <c r="TF62" s="25"/>
      <c r="TG62" s="25"/>
      <c r="TH62" s="25"/>
      <c r="TI62" s="25"/>
      <c r="TJ62" s="25"/>
      <c r="TK62" s="25"/>
      <c r="TL62" s="25"/>
      <c r="TM62" s="25"/>
      <c r="TN62" s="25"/>
      <c r="TO62" s="25"/>
      <c r="TP62" s="25"/>
      <c r="TQ62" s="25"/>
      <c r="TR62" s="25"/>
      <c r="TS62" s="25"/>
      <c r="TT62" s="25"/>
      <c r="TU62" s="25"/>
      <c r="TV62" s="25"/>
      <c r="TW62" s="25"/>
      <c r="TX62" s="25"/>
      <c r="TY62" s="25"/>
      <c r="TZ62" s="25"/>
      <c r="UA62" s="25"/>
      <c r="UB62" s="25"/>
      <c r="UC62" s="25"/>
      <c r="UD62" s="25"/>
      <c r="UE62" s="25"/>
      <c r="UF62" s="25"/>
      <c r="UG62" s="25"/>
      <c r="UH62" s="25"/>
      <c r="UI62" s="25"/>
      <c r="UJ62" s="25"/>
      <c r="UK62" s="25"/>
      <c r="UL62" s="25"/>
      <c r="UM62" s="25"/>
      <c r="UN62" s="25"/>
      <c r="UO62" s="25"/>
      <c r="UP62" s="25"/>
      <c r="UQ62" s="25"/>
      <c r="UR62" s="25"/>
      <c r="US62" s="25"/>
      <c r="UT62" s="25"/>
      <c r="UU62" s="25"/>
      <c r="UV62" s="25"/>
      <c r="UW62" s="25"/>
      <c r="UX62" s="25"/>
      <c r="UY62" s="25"/>
      <c r="UZ62" s="25"/>
      <c r="VA62" s="25"/>
      <c r="VB62" s="25"/>
      <c r="VC62" s="25"/>
      <c r="VD62" s="25"/>
      <c r="VE62" s="25"/>
      <c r="VF62" s="25"/>
      <c r="VG62" s="25"/>
      <c r="VH62" s="25"/>
      <c r="VI62" s="25"/>
      <c r="VJ62" s="25"/>
      <c r="VK62" s="25"/>
      <c r="VL62" s="25"/>
      <c r="VM62" s="25"/>
      <c r="VN62" s="25"/>
      <c r="VO62" s="25"/>
      <c r="VP62" s="25"/>
      <c r="VQ62" s="25"/>
      <c r="VR62" s="25"/>
      <c r="VS62" s="25"/>
      <c r="VT62" s="25"/>
      <c r="VU62" s="25"/>
      <c r="VV62" s="25"/>
      <c r="VW62" s="25"/>
      <c r="VX62" s="25"/>
      <c r="VY62" s="25"/>
      <c r="VZ62" s="25"/>
      <c r="WA62" s="25"/>
      <c r="WB62" s="25"/>
      <c r="WC62" s="25"/>
      <c r="WD62" s="25"/>
      <c r="WE62" s="25"/>
      <c r="WF62" s="25"/>
      <c r="WG62" s="25"/>
      <c r="WH62" s="25"/>
      <c r="WI62" s="25"/>
      <c r="WJ62" s="25"/>
      <c r="WK62" s="25"/>
      <c r="WL62" s="25"/>
      <c r="WM62" s="25"/>
      <c r="WN62" s="25"/>
      <c r="WO62" s="25"/>
      <c r="WP62" s="25"/>
      <c r="WQ62" s="25"/>
      <c r="WR62" s="25"/>
      <c r="WS62" s="25"/>
      <c r="WT62" s="25"/>
      <c r="WU62" s="25"/>
      <c r="WV62" s="25"/>
      <c r="WW62" s="25"/>
      <c r="WX62" s="25"/>
      <c r="WY62" s="25"/>
      <c r="WZ62" s="25"/>
      <c r="XA62" s="25"/>
      <c r="XB62" s="25"/>
      <c r="XC62" s="25"/>
      <c r="XD62" s="25"/>
      <c r="XE62" s="25"/>
      <c r="XF62" s="25"/>
      <c r="XG62" s="25"/>
      <c r="XH62" s="25"/>
      <c r="XI62" s="25"/>
      <c r="XJ62" s="25"/>
      <c r="XK62" s="25"/>
      <c r="XL62" s="25"/>
      <c r="XM62" s="25"/>
      <c r="XN62" s="25"/>
      <c r="XO62" s="25"/>
      <c r="XP62" s="25"/>
      <c r="XQ62" s="25"/>
      <c r="XR62" s="25"/>
      <c r="XS62" s="25"/>
      <c r="XT62" s="25"/>
      <c r="XU62" s="25"/>
      <c r="XV62" s="25"/>
      <c r="XW62" s="25"/>
      <c r="XX62" s="25"/>
      <c r="XY62" s="25"/>
      <c r="XZ62" s="25"/>
      <c r="YA62" s="25"/>
      <c r="YB62" s="25"/>
      <c r="YC62" s="25"/>
      <c r="YD62" s="25"/>
      <c r="YE62" s="25"/>
      <c r="YF62" s="25"/>
      <c r="YG62" s="25"/>
      <c r="YH62" s="25"/>
      <c r="YI62" s="25"/>
      <c r="YJ62" s="25"/>
      <c r="YK62" s="25"/>
      <c r="YL62" s="25"/>
      <c r="YM62" s="25"/>
      <c r="YN62" s="25"/>
      <c r="YO62" s="25"/>
      <c r="YP62" s="25"/>
      <c r="YQ62" s="25"/>
      <c r="YR62" s="25"/>
      <c r="YS62" s="25"/>
      <c r="YT62" s="25"/>
      <c r="YU62" s="25"/>
      <c r="YV62" s="25"/>
      <c r="YW62" s="25"/>
      <c r="YX62" s="25"/>
      <c r="YY62" s="25"/>
      <c r="YZ62" s="25"/>
      <c r="ZA62" s="25"/>
      <c r="ZB62" s="25"/>
      <c r="ZC62" s="25"/>
      <c r="ZD62" s="25"/>
      <c r="ZE62" s="25"/>
      <c r="ZF62" s="25"/>
      <c r="ZG62" s="25"/>
      <c r="ZH62" s="25"/>
      <c r="ZI62" s="25"/>
      <c r="ZJ62" s="25"/>
      <c r="ZK62" s="25"/>
      <c r="ZL62" s="25"/>
      <c r="ZM62" s="25"/>
      <c r="ZN62" s="25"/>
      <c r="ZO62" s="25"/>
      <c r="ZP62" s="25"/>
      <c r="ZQ62" s="25"/>
      <c r="ZR62" s="25"/>
      <c r="ZS62" s="25"/>
      <c r="ZT62" s="25"/>
      <c r="ZU62" s="25"/>
      <c r="ZV62" s="25"/>
      <c r="ZW62" s="25"/>
      <c r="ZX62" s="25"/>
      <c r="ZY62" s="25"/>
      <c r="ZZ62" s="25"/>
      <c r="AAA62" s="25"/>
      <c r="AAB62" s="25"/>
      <c r="AAC62" s="25"/>
      <c r="AAD62" s="25"/>
      <c r="AAE62" s="25"/>
      <c r="AAF62" s="25"/>
      <c r="AAG62" s="25"/>
      <c r="AAH62" s="25"/>
      <c r="AAI62" s="25"/>
      <c r="AAJ62" s="25"/>
      <c r="AAK62" s="25"/>
      <c r="AAL62" s="25"/>
      <c r="AAM62" s="25"/>
      <c r="AAN62" s="25"/>
      <c r="AAO62" s="25"/>
      <c r="AAP62" s="25"/>
      <c r="AAQ62" s="25"/>
      <c r="AAR62" s="25"/>
      <c r="AAS62" s="25"/>
      <c r="AAT62" s="25"/>
      <c r="AAU62" s="25"/>
      <c r="AAV62" s="25"/>
      <c r="AAW62" s="25"/>
      <c r="AAX62" s="25"/>
      <c r="AAY62" s="25"/>
      <c r="AAZ62" s="25"/>
      <c r="ABA62" s="25"/>
      <c r="ABB62" s="25"/>
      <c r="ABC62" s="25"/>
      <c r="ABD62" s="25"/>
      <c r="ABE62" s="25"/>
      <c r="ABF62" s="25"/>
      <c r="ABG62" s="25"/>
      <c r="ABH62" s="25"/>
      <c r="ABI62" s="25"/>
      <c r="ABJ62" s="25"/>
      <c r="ABK62" s="25"/>
      <c r="ABL62" s="25"/>
      <c r="ABM62" s="25"/>
      <c r="ABN62" s="25"/>
      <c r="ABO62" s="25"/>
      <c r="ABP62" s="25"/>
      <c r="ABQ62" s="25"/>
      <c r="ABR62" s="25"/>
      <c r="ABS62" s="25"/>
      <c r="ABT62" s="25"/>
      <c r="ABU62" s="25"/>
      <c r="ABV62" s="25"/>
      <c r="ABW62" s="25"/>
      <c r="ABX62" s="25"/>
      <c r="ABY62" s="25"/>
      <c r="ABZ62" s="25"/>
      <c r="ACA62" s="25"/>
      <c r="ACB62" s="25"/>
      <c r="ACC62" s="25"/>
      <c r="ACD62" s="25"/>
      <c r="ACE62" s="25"/>
      <c r="ACF62" s="25"/>
      <c r="ACG62" s="25"/>
      <c r="ACH62" s="25"/>
      <c r="ACI62" s="25"/>
      <c r="ACJ62" s="25"/>
      <c r="ACK62" s="25"/>
      <c r="ACL62" s="25"/>
      <c r="ACM62" s="25"/>
      <c r="ACN62" s="25"/>
      <c r="ACO62" s="25"/>
      <c r="ACP62" s="25"/>
      <c r="ACQ62" s="25"/>
      <c r="ACR62" s="25"/>
      <c r="ACS62" s="25"/>
      <c r="ACT62" s="25"/>
      <c r="ACU62" s="25"/>
      <c r="ACV62" s="25"/>
      <c r="ACW62" s="25"/>
      <c r="ACX62" s="25"/>
      <c r="ACY62" s="25"/>
      <c r="ACZ62" s="25"/>
      <c r="ADA62" s="25"/>
      <c r="ADB62" s="25"/>
      <c r="ADC62" s="25"/>
      <c r="ADD62" s="25"/>
      <c r="ADE62" s="25"/>
      <c r="ADF62" s="25"/>
      <c r="ADG62" s="25"/>
      <c r="ADH62" s="25"/>
      <c r="ADI62" s="25"/>
      <c r="ADJ62" s="25"/>
      <c r="ADK62" s="25"/>
      <c r="ADL62" s="25"/>
      <c r="ADM62" s="25"/>
      <c r="ADN62" s="25"/>
      <c r="ADO62" s="25"/>
      <c r="ADP62" s="25"/>
      <c r="ADQ62" s="25"/>
      <c r="ADR62" s="25"/>
      <c r="ADS62" s="25"/>
      <c r="ADT62" s="25"/>
      <c r="ADU62" s="25"/>
      <c r="ADV62" s="25"/>
      <c r="ADW62" s="25"/>
      <c r="ADX62" s="25"/>
      <c r="ADY62" s="25"/>
      <c r="ADZ62" s="25"/>
      <c r="AEA62" s="25"/>
      <c r="AEB62" s="25"/>
      <c r="AEC62" s="25"/>
      <c r="AED62" s="25"/>
      <c r="AEE62" s="25"/>
      <c r="AEF62" s="25"/>
      <c r="AEG62" s="25"/>
      <c r="AEH62" s="25"/>
      <c r="AEI62" s="25"/>
      <c r="AEJ62" s="25"/>
      <c r="AEK62" s="25"/>
      <c r="AEL62" s="25"/>
      <c r="AEM62" s="25"/>
      <c r="AEN62" s="25"/>
      <c r="AEO62" s="25"/>
      <c r="AEP62" s="25"/>
      <c r="AEQ62" s="25"/>
      <c r="AER62" s="25"/>
      <c r="AES62" s="25"/>
      <c r="AET62" s="25"/>
      <c r="AEU62" s="25"/>
      <c r="AEV62" s="25"/>
      <c r="AEW62" s="25"/>
      <c r="AEX62" s="25"/>
      <c r="AEY62" s="25"/>
      <c r="AEZ62" s="25"/>
      <c r="AFA62" s="25"/>
      <c r="AFB62" s="25"/>
      <c r="AFC62" s="25"/>
      <c r="AFD62" s="25"/>
      <c r="AFE62" s="25"/>
      <c r="AFF62" s="25"/>
      <c r="AFG62" s="25"/>
      <c r="AFH62" s="25"/>
      <c r="AFI62" s="25"/>
      <c r="AFJ62" s="25"/>
      <c r="AFK62" s="25"/>
      <c r="AFL62" s="25"/>
      <c r="AFM62" s="25"/>
      <c r="AFN62" s="25"/>
      <c r="AFO62" s="25"/>
      <c r="AFP62" s="25"/>
      <c r="AFQ62" s="25"/>
      <c r="AFR62" s="25"/>
      <c r="AFS62" s="25"/>
      <c r="AFT62" s="25"/>
      <c r="AFU62" s="25"/>
      <c r="AFV62" s="25"/>
      <c r="AFW62" s="25"/>
      <c r="AFX62" s="25"/>
      <c r="AFY62" s="25"/>
      <c r="AFZ62" s="25"/>
      <c r="AGA62" s="25"/>
      <c r="AGB62" s="25"/>
      <c r="AGC62" s="25"/>
      <c r="AGD62" s="25"/>
      <c r="AGE62" s="25"/>
      <c r="AGF62" s="25"/>
      <c r="AGG62" s="25"/>
      <c r="AGH62" s="25"/>
      <c r="AGI62" s="25"/>
      <c r="AGJ62" s="25"/>
      <c r="AGK62" s="25"/>
      <c r="AGL62" s="25"/>
      <c r="AGM62" s="25"/>
      <c r="AGN62" s="25"/>
      <c r="AGO62" s="25"/>
      <c r="AGP62" s="25"/>
      <c r="AGQ62" s="25"/>
      <c r="AGR62" s="25"/>
      <c r="AGS62" s="25"/>
      <c r="AGT62" s="25"/>
      <c r="AGU62" s="25"/>
      <c r="AGV62" s="25"/>
      <c r="AGW62" s="25"/>
      <c r="AGX62" s="25"/>
      <c r="AGY62" s="25"/>
      <c r="AGZ62" s="25"/>
      <c r="AHA62" s="25"/>
      <c r="AHB62" s="25"/>
      <c r="AHC62" s="25"/>
      <c r="AHD62" s="25"/>
      <c r="AHE62" s="25"/>
      <c r="AHF62" s="25"/>
      <c r="AHG62" s="25"/>
      <c r="AHH62" s="25"/>
      <c r="AHI62" s="25"/>
      <c r="AHJ62" s="25"/>
      <c r="AHK62" s="25"/>
      <c r="AHL62" s="25"/>
      <c r="AHM62" s="25"/>
      <c r="AHN62" s="25"/>
      <c r="AHO62" s="25"/>
      <c r="AHP62" s="25"/>
      <c r="AHQ62" s="25"/>
      <c r="AHR62" s="25"/>
      <c r="AHS62" s="25"/>
      <c r="AHT62" s="25"/>
      <c r="AHU62" s="25"/>
      <c r="AHV62" s="25"/>
      <c r="AHW62" s="25"/>
      <c r="AHX62" s="25"/>
      <c r="AHY62" s="25"/>
      <c r="AHZ62" s="25"/>
      <c r="AIA62" s="25"/>
      <c r="AIB62" s="25"/>
      <c r="AIC62" s="25"/>
      <c r="AID62" s="25"/>
      <c r="AIE62" s="25"/>
      <c r="AIF62" s="25"/>
      <c r="AIG62" s="25"/>
      <c r="AIH62" s="25"/>
      <c r="AII62" s="25"/>
      <c r="AIJ62" s="25"/>
      <c r="AIK62" s="25"/>
      <c r="AIL62" s="25"/>
      <c r="AIM62" s="25"/>
      <c r="AIN62" s="25"/>
      <c r="AIO62" s="25"/>
      <c r="AIP62" s="25"/>
      <c r="AIQ62" s="25"/>
      <c r="AIR62" s="25"/>
      <c r="AIS62" s="25"/>
      <c r="AIT62" s="25"/>
      <c r="AIU62" s="25"/>
      <c r="AIV62" s="25"/>
      <c r="AIW62" s="25"/>
      <c r="AIX62" s="25"/>
      <c r="AIY62" s="25"/>
      <c r="AIZ62" s="25"/>
      <c r="AJA62" s="25"/>
      <c r="AJB62" s="25"/>
      <c r="AJC62" s="25"/>
      <c r="AJD62" s="25"/>
      <c r="AJE62" s="25"/>
      <c r="AJF62" s="25"/>
      <c r="AJG62" s="25"/>
      <c r="AJH62" s="25"/>
      <c r="AJI62" s="25"/>
      <c r="AJJ62" s="25"/>
      <c r="AJK62" s="25"/>
      <c r="AJL62" s="25"/>
      <c r="AJM62" s="25"/>
      <c r="AJN62" s="25"/>
      <c r="AJO62" s="25"/>
      <c r="AJP62" s="25"/>
      <c r="AJQ62" s="25"/>
      <c r="AJR62" s="25"/>
      <c r="AJS62" s="25"/>
      <c r="AJT62" s="25"/>
      <c r="AJU62" s="25"/>
      <c r="AJV62" s="25"/>
      <c r="AJW62" s="25"/>
      <c r="AJX62" s="25"/>
      <c r="AJY62" s="25"/>
      <c r="AJZ62" s="25"/>
      <c r="AKA62" s="25"/>
      <c r="AKB62" s="25"/>
      <c r="AKC62" s="25"/>
      <c r="AKD62" s="25"/>
      <c r="AKE62" s="25"/>
      <c r="AKF62" s="25"/>
      <c r="AKG62" s="25"/>
      <c r="AKH62" s="25"/>
      <c r="AKI62" s="25"/>
      <c r="AKJ62" s="25"/>
      <c r="AKK62" s="25"/>
      <c r="AKL62" s="25"/>
      <c r="AKM62" s="25"/>
      <c r="AKN62" s="25"/>
      <c r="AKO62" s="25"/>
      <c r="AKP62" s="25"/>
      <c r="AKQ62" s="25"/>
      <c r="AKR62" s="25"/>
      <c r="AKS62" s="25"/>
      <c r="AKT62" s="25"/>
      <c r="AKU62" s="25"/>
      <c r="AKV62" s="25"/>
      <c r="AKW62" s="25"/>
      <c r="AKX62" s="25"/>
      <c r="AKY62" s="25"/>
      <c r="AKZ62" s="25"/>
      <c r="ALA62" s="25"/>
      <c r="ALB62" s="25"/>
      <c r="ALC62" s="25"/>
      <c r="ALD62" s="25"/>
      <c r="ALE62" s="25"/>
      <c r="ALF62" s="25"/>
      <c r="ALG62" s="25"/>
      <c r="ALH62" s="25"/>
      <c r="ALI62" s="25"/>
      <c r="ALJ62" s="25"/>
      <c r="ALK62" s="25"/>
      <c r="ALL62" s="25"/>
      <c r="ALM62" s="25"/>
      <c r="ALN62" s="25"/>
      <c r="ALO62" s="25"/>
      <c r="ALP62" s="25"/>
      <c r="ALQ62" s="25"/>
      <c r="ALR62" s="25"/>
      <c r="ALS62" s="25"/>
      <c r="ALT62" s="25"/>
      <c r="ALU62" s="25"/>
      <c r="ALV62" s="25"/>
      <c r="ALW62" s="25"/>
      <c r="ALX62" s="25"/>
      <c r="ALY62" s="25"/>
      <c r="ALZ62" s="25"/>
      <c r="AMA62" s="25"/>
      <c r="AMB62" s="25"/>
      <c r="AMC62" s="25"/>
      <c r="AMD62" s="25"/>
      <c r="AME62" s="25"/>
      <c r="AMF62" s="25"/>
      <c r="AMG62" s="25"/>
      <c r="AMH62" s="25"/>
      <c r="AMI62" s="25"/>
      <c r="AMJ62" s="25"/>
      <c r="AMK62" s="25"/>
      <c r="AML62" s="25"/>
      <c r="AMM62" s="25"/>
      <c r="AMN62" s="25"/>
      <c r="AMO62" s="25"/>
      <c r="AMP62" s="25"/>
      <c r="AMQ62" s="25"/>
      <c r="AMR62" s="25"/>
      <c r="AMS62" s="25"/>
      <c r="AMT62" s="25"/>
      <c r="AMU62" s="25"/>
      <c r="AMV62" s="25"/>
      <c r="AMW62" s="25"/>
      <c r="AMX62" s="25"/>
      <c r="AMY62" s="25"/>
      <c r="AMZ62" s="25"/>
      <c r="ANA62" s="25"/>
      <c r="ANB62" s="25"/>
      <c r="ANC62" s="25"/>
      <c r="AND62" s="25"/>
      <c r="ANE62" s="25"/>
      <c r="ANF62" s="25"/>
      <c r="ANG62" s="25"/>
      <c r="ANH62" s="25"/>
      <c r="ANI62" s="25"/>
      <c r="ANJ62" s="25"/>
      <c r="ANK62" s="25"/>
      <c r="ANL62" s="25"/>
      <c r="ANM62" s="25"/>
      <c r="ANN62" s="25"/>
      <c r="ANO62" s="25"/>
      <c r="ANP62" s="25"/>
      <c r="ANQ62" s="25"/>
      <c r="ANR62" s="25"/>
      <c r="ANS62" s="25"/>
      <c r="ANT62" s="25"/>
      <c r="ANU62" s="25"/>
      <c r="ANV62" s="25"/>
      <c r="ANW62" s="25"/>
      <c r="ANX62" s="25"/>
      <c r="ANY62" s="25"/>
      <c r="ANZ62" s="25"/>
      <c r="AOA62" s="25"/>
      <c r="AOB62" s="25"/>
      <c r="AOC62" s="25"/>
      <c r="AOD62" s="25"/>
      <c r="AOE62" s="25"/>
      <c r="AOF62" s="25"/>
      <c r="AOG62" s="25"/>
      <c r="AOH62" s="25"/>
      <c r="AOI62" s="25"/>
      <c r="AOJ62" s="25"/>
      <c r="AOK62" s="25"/>
      <c r="AOL62" s="25"/>
      <c r="AOM62" s="25"/>
      <c r="AON62" s="25"/>
      <c r="AOO62" s="25"/>
      <c r="AOP62" s="25"/>
      <c r="AOQ62" s="25"/>
      <c r="AOR62" s="25"/>
      <c r="AOS62" s="25"/>
      <c r="AOT62" s="25"/>
      <c r="AOU62" s="25"/>
      <c r="AOV62" s="25"/>
      <c r="AOW62" s="25"/>
      <c r="AOX62" s="25"/>
      <c r="AOY62" s="25"/>
      <c r="AOZ62" s="25"/>
      <c r="APA62" s="25"/>
      <c r="APB62" s="25"/>
      <c r="APC62" s="25"/>
      <c r="APD62" s="25"/>
      <c r="APE62" s="25"/>
      <c r="APF62" s="25"/>
      <c r="APG62" s="25"/>
      <c r="APH62" s="25"/>
      <c r="API62" s="25"/>
      <c r="APJ62" s="25"/>
      <c r="APK62" s="25"/>
      <c r="APL62" s="25"/>
      <c r="APM62" s="25"/>
      <c r="APN62" s="25"/>
      <c r="APO62" s="25"/>
      <c r="APP62" s="25"/>
      <c r="APQ62" s="25"/>
      <c r="APR62" s="25"/>
      <c r="APS62" s="25"/>
      <c r="APT62" s="25"/>
      <c r="APU62" s="25"/>
      <c r="APV62" s="25"/>
      <c r="APW62" s="25"/>
      <c r="APX62" s="25"/>
      <c r="APY62" s="25"/>
      <c r="APZ62" s="25"/>
      <c r="AQA62" s="25"/>
      <c r="AQB62" s="25"/>
      <c r="AQC62" s="25"/>
      <c r="AQD62" s="25"/>
      <c r="AQE62" s="25"/>
      <c r="AQF62" s="25"/>
      <c r="AQG62" s="25"/>
      <c r="AQH62" s="25"/>
      <c r="AQI62" s="25"/>
      <c r="AQJ62" s="25"/>
      <c r="AQK62" s="25"/>
      <c r="AQL62" s="25"/>
      <c r="AQM62" s="25"/>
      <c r="AQN62" s="25"/>
      <c r="AQO62" s="25"/>
      <c r="AQP62" s="25"/>
      <c r="AQQ62" s="25"/>
      <c r="AQR62" s="25"/>
      <c r="AQS62" s="25"/>
      <c r="AQT62" s="25"/>
      <c r="AQU62" s="25"/>
      <c r="AQV62" s="25"/>
      <c r="AQW62" s="25"/>
      <c r="AQX62" s="25"/>
      <c r="AQY62" s="25"/>
      <c r="AQZ62" s="25"/>
      <c r="ARA62" s="25"/>
      <c r="ARB62" s="25"/>
      <c r="ARC62" s="25"/>
      <c r="ARD62" s="25"/>
      <c r="ARE62" s="25"/>
      <c r="ARF62" s="25"/>
      <c r="ARG62" s="25"/>
      <c r="ARH62" s="25"/>
      <c r="ARI62" s="25"/>
      <c r="ARJ62" s="25"/>
      <c r="ARK62" s="25"/>
      <c r="ARL62" s="25"/>
      <c r="ARM62" s="25"/>
      <c r="ARN62" s="25"/>
      <c r="ARO62" s="25"/>
      <c r="ARP62" s="25"/>
      <c r="ARQ62" s="25"/>
      <c r="ARR62" s="25"/>
      <c r="ARS62" s="25"/>
      <c r="ART62" s="25"/>
      <c r="ARU62" s="25"/>
      <c r="ARV62" s="25"/>
      <c r="ARW62" s="25"/>
      <c r="ARX62" s="25"/>
      <c r="ARY62" s="25"/>
      <c r="ARZ62" s="25"/>
      <c r="ASA62" s="25"/>
      <c r="ASB62" s="25"/>
      <c r="ASC62" s="25"/>
      <c r="ASD62" s="25"/>
      <c r="ASE62" s="25"/>
      <c r="ASF62" s="25"/>
      <c r="ASG62" s="25"/>
      <c r="ASH62" s="25"/>
      <c r="ASI62" s="25"/>
      <c r="ASJ62" s="25"/>
      <c r="ASK62" s="25"/>
      <c r="ASL62" s="25"/>
      <c r="ASM62" s="25"/>
      <c r="ASN62" s="25"/>
      <c r="ASO62" s="25"/>
      <c r="ASP62" s="25"/>
      <c r="ASQ62" s="25"/>
      <c r="ASR62" s="25"/>
      <c r="ASS62" s="25"/>
      <c r="AST62" s="25"/>
      <c r="ASU62" s="25"/>
      <c r="ASV62" s="25"/>
      <c r="ASW62" s="25"/>
      <c r="ASX62" s="25"/>
      <c r="ASY62" s="25"/>
      <c r="ASZ62" s="25"/>
      <c r="ATA62" s="25"/>
      <c r="ATB62" s="25"/>
      <c r="ATC62" s="25"/>
      <c r="ATD62" s="25"/>
      <c r="ATE62" s="25"/>
      <c r="ATF62" s="25"/>
      <c r="ATG62" s="25"/>
      <c r="ATH62" s="25"/>
      <c r="ATI62" s="25"/>
      <c r="ATJ62" s="25"/>
      <c r="ATK62" s="25"/>
      <c r="ATL62" s="25"/>
      <c r="ATM62" s="25"/>
      <c r="ATN62" s="25"/>
      <c r="ATO62" s="25"/>
      <c r="ATP62" s="25"/>
      <c r="ATQ62" s="25"/>
      <c r="ATR62" s="25"/>
      <c r="ATS62" s="25"/>
      <c r="ATT62" s="25"/>
      <c r="ATU62" s="25"/>
      <c r="ATV62" s="25"/>
      <c r="ATW62" s="25"/>
      <c r="ATX62" s="25"/>
      <c r="ATY62" s="25"/>
      <c r="ATZ62" s="25"/>
      <c r="AUA62" s="25"/>
      <c r="AUB62" s="25"/>
      <c r="AUC62" s="25"/>
      <c r="AUD62" s="25"/>
      <c r="AUE62" s="25"/>
      <c r="AUF62" s="25"/>
      <c r="AUG62" s="25"/>
      <c r="AUH62" s="25"/>
      <c r="AUI62" s="25"/>
      <c r="AUJ62" s="25"/>
      <c r="AUK62" s="25"/>
      <c r="AUL62" s="25"/>
      <c r="AUM62" s="25"/>
      <c r="AUN62" s="25"/>
      <c r="AUO62" s="25"/>
      <c r="AUP62" s="25"/>
      <c r="AUQ62" s="25"/>
      <c r="AUR62" s="25"/>
      <c r="AUS62" s="25"/>
      <c r="AUT62" s="25"/>
      <c r="AUU62" s="25"/>
      <c r="AUV62" s="25"/>
      <c r="AUW62" s="25"/>
      <c r="AUX62" s="25"/>
      <c r="AUY62" s="25"/>
      <c r="AUZ62" s="25"/>
      <c r="AVA62" s="25"/>
      <c r="AVB62" s="25"/>
      <c r="AVC62" s="25"/>
      <c r="AVD62" s="25"/>
      <c r="AVE62" s="25"/>
      <c r="AVF62" s="25"/>
      <c r="AVG62" s="25"/>
      <c r="AVH62" s="25"/>
      <c r="AVI62" s="25"/>
      <c r="AVJ62" s="25"/>
      <c r="AVK62" s="25"/>
      <c r="AVL62" s="25"/>
      <c r="AVM62" s="25"/>
      <c r="AVN62" s="25"/>
      <c r="AVO62" s="25"/>
      <c r="AVP62" s="25"/>
      <c r="AVQ62" s="25"/>
      <c r="AVR62" s="25"/>
      <c r="AVS62" s="25"/>
      <c r="AVT62" s="25"/>
      <c r="AVU62" s="25"/>
      <c r="AVV62" s="25"/>
      <c r="AVW62" s="25"/>
      <c r="AVX62" s="25"/>
      <c r="AVY62" s="25"/>
      <c r="AVZ62" s="25"/>
      <c r="AWA62" s="25"/>
      <c r="AWB62" s="25"/>
      <c r="AWC62" s="25"/>
      <c r="AWD62" s="25"/>
      <c r="AWE62" s="25"/>
      <c r="AWF62" s="25"/>
      <c r="AWG62" s="25"/>
      <c r="AWH62" s="25"/>
      <c r="AWI62" s="25"/>
      <c r="AWJ62" s="25"/>
      <c r="AWK62" s="25"/>
      <c r="AWL62" s="25"/>
      <c r="AWM62" s="25"/>
      <c r="AWN62" s="25"/>
      <c r="AWO62" s="25"/>
      <c r="AWP62" s="25"/>
      <c r="AWQ62" s="25"/>
      <c r="AWR62" s="25"/>
      <c r="AWS62" s="25"/>
      <c r="AWT62" s="25"/>
      <c r="AWU62" s="25"/>
      <c r="AWV62" s="25"/>
      <c r="AWW62" s="25"/>
      <c r="AWX62" s="25"/>
      <c r="AWY62" s="25"/>
      <c r="AWZ62" s="25"/>
      <c r="AXA62" s="25"/>
      <c r="AXB62" s="25"/>
      <c r="AXC62" s="25"/>
      <c r="AXD62" s="25"/>
      <c r="AXE62" s="25"/>
      <c r="AXF62" s="25"/>
      <c r="AXG62" s="25"/>
      <c r="AXH62" s="25"/>
      <c r="AXI62" s="25"/>
      <c r="AXJ62" s="25"/>
      <c r="AXK62" s="25"/>
      <c r="AXL62" s="25"/>
      <c r="AXM62" s="25"/>
      <c r="AXN62" s="25"/>
      <c r="AXO62" s="25"/>
      <c r="AXP62" s="25"/>
      <c r="AXQ62" s="25"/>
      <c r="AXR62" s="25"/>
      <c r="AXS62" s="25"/>
      <c r="AXT62" s="25"/>
      <c r="AXU62" s="25"/>
      <c r="AXV62" s="25"/>
      <c r="AXW62" s="25"/>
      <c r="AXX62" s="25"/>
      <c r="AXY62" s="25"/>
      <c r="AXZ62" s="25"/>
      <c r="AYA62" s="25"/>
      <c r="AYB62" s="25"/>
      <c r="AYC62" s="25"/>
      <c r="AYD62" s="25"/>
      <c r="AYE62" s="25"/>
      <c r="AYF62" s="25"/>
      <c r="AYG62" s="25"/>
      <c r="AYH62" s="25"/>
      <c r="AYI62" s="25"/>
      <c r="AYJ62" s="25"/>
      <c r="AYK62" s="25"/>
      <c r="AYL62" s="25"/>
      <c r="AYM62" s="25"/>
      <c r="AYN62" s="25"/>
      <c r="AYO62" s="25"/>
      <c r="AYP62" s="25"/>
      <c r="AYQ62" s="25"/>
      <c r="AYR62" s="25"/>
      <c r="AYS62" s="25"/>
      <c r="AYT62" s="25"/>
      <c r="AYU62" s="25"/>
      <c r="AYV62" s="25"/>
      <c r="AYW62" s="25"/>
      <c r="AYX62" s="25"/>
      <c r="AYY62" s="25"/>
      <c r="AYZ62" s="25"/>
      <c r="AZA62" s="25"/>
      <c r="AZB62" s="25"/>
      <c r="AZC62" s="25"/>
      <c r="AZD62" s="25"/>
      <c r="AZE62" s="25"/>
      <c r="AZF62" s="25"/>
      <c r="AZG62" s="25"/>
      <c r="AZH62" s="25"/>
      <c r="AZI62" s="25"/>
      <c r="AZJ62" s="25"/>
      <c r="AZK62" s="25"/>
      <c r="AZL62" s="25"/>
      <c r="AZM62" s="25"/>
      <c r="AZN62" s="25"/>
      <c r="AZO62" s="25"/>
      <c r="AZP62" s="25"/>
      <c r="AZQ62" s="25"/>
      <c r="AZR62" s="25"/>
      <c r="AZS62" s="25"/>
      <c r="AZT62" s="25"/>
      <c r="AZU62" s="25"/>
      <c r="AZV62" s="25"/>
      <c r="AZW62" s="25"/>
      <c r="AZX62" s="25"/>
      <c r="AZY62" s="25"/>
      <c r="AZZ62" s="25"/>
      <c r="BAA62" s="25"/>
      <c r="BAB62" s="25"/>
      <c r="BAC62" s="25"/>
      <c r="BAD62" s="25"/>
      <c r="BAE62" s="25"/>
      <c r="BAF62" s="25"/>
      <c r="BAG62" s="25"/>
      <c r="BAH62" s="25"/>
      <c r="BAI62" s="25"/>
      <c r="BAJ62" s="25"/>
      <c r="BAK62" s="25"/>
      <c r="BAL62" s="25"/>
      <c r="BAM62" s="25"/>
      <c r="BAN62" s="25"/>
      <c r="BAO62" s="25"/>
      <c r="BAP62" s="25"/>
      <c r="BAQ62" s="25"/>
      <c r="BAR62" s="25"/>
      <c r="BAS62" s="25"/>
      <c r="BAT62" s="25"/>
      <c r="BAU62" s="25"/>
      <c r="BAV62" s="25"/>
      <c r="BAW62" s="25"/>
      <c r="BAX62" s="25"/>
      <c r="BAY62" s="25"/>
      <c r="BAZ62" s="25"/>
      <c r="BBA62" s="25"/>
      <c r="BBB62" s="25"/>
      <c r="BBC62" s="25"/>
      <c r="BBD62" s="25"/>
      <c r="BBE62" s="25"/>
      <c r="BBF62" s="25"/>
      <c r="BBG62" s="25"/>
      <c r="BBH62" s="25"/>
      <c r="BBI62" s="25"/>
      <c r="BBJ62" s="25"/>
      <c r="BBK62" s="25"/>
      <c r="BBL62" s="25"/>
      <c r="BBM62" s="25"/>
      <c r="BBN62" s="25"/>
      <c r="BBO62" s="25"/>
      <c r="BBP62" s="25"/>
      <c r="BBQ62" s="25"/>
      <c r="BBR62" s="25"/>
      <c r="BBS62" s="25"/>
      <c r="BBT62" s="25"/>
      <c r="BBU62" s="25"/>
      <c r="BBV62" s="25"/>
      <c r="BBW62" s="25"/>
      <c r="BBX62" s="25"/>
      <c r="BBY62" s="25"/>
      <c r="BBZ62" s="25"/>
      <c r="BCA62" s="25"/>
      <c r="BCB62" s="25"/>
      <c r="BCC62" s="25"/>
      <c r="BCD62" s="25"/>
      <c r="BCE62" s="25"/>
      <c r="BCF62" s="25"/>
      <c r="BCG62" s="25"/>
      <c r="BCH62" s="25"/>
      <c r="BCI62" s="25"/>
      <c r="BCJ62" s="25"/>
      <c r="BCK62" s="25"/>
      <c r="BCL62" s="25"/>
      <c r="BCM62" s="25"/>
      <c r="BCN62" s="25"/>
      <c r="BCO62" s="25"/>
      <c r="BCP62" s="25"/>
      <c r="BCQ62" s="25"/>
      <c r="BCR62" s="25"/>
      <c r="BCS62" s="25"/>
      <c r="BCT62" s="25"/>
      <c r="BCU62" s="25"/>
      <c r="BCV62" s="25"/>
      <c r="BCW62" s="25"/>
      <c r="BCX62" s="25"/>
      <c r="BCY62" s="25"/>
      <c r="BCZ62" s="25"/>
      <c r="BDA62" s="25"/>
      <c r="BDB62" s="25"/>
      <c r="BDC62" s="25"/>
      <c r="BDD62" s="25"/>
      <c r="BDE62" s="25"/>
      <c r="BDF62" s="25"/>
      <c r="BDG62" s="25"/>
      <c r="BDH62" s="25"/>
      <c r="BDI62" s="25"/>
      <c r="BDJ62" s="25"/>
      <c r="BDK62" s="25"/>
      <c r="BDL62" s="25"/>
      <c r="BDM62" s="25"/>
      <c r="BDN62" s="25"/>
      <c r="BDO62" s="25"/>
      <c r="BDP62" s="25"/>
      <c r="BDQ62" s="25"/>
      <c r="BDR62" s="25"/>
      <c r="BDS62" s="25"/>
      <c r="BDT62" s="25"/>
      <c r="BDU62" s="25"/>
      <c r="BDV62" s="25"/>
      <c r="BDW62" s="25"/>
      <c r="BDX62" s="25"/>
      <c r="BDY62" s="25"/>
      <c r="BDZ62" s="25"/>
      <c r="BEA62" s="25"/>
      <c r="BEB62" s="25"/>
      <c r="BEC62" s="25"/>
      <c r="BED62" s="25"/>
      <c r="BEE62" s="25"/>
      <c r="BEF62" s="25"/>
      <c r="BEG62" s="25"/>
      <c r="BEH62" s="25"/>
      <c r="BEI62" s="25"/>
      <c r="BEJ62" s="25"/>
      <c r="BEK62" s="25"/>
      <c r="BEL62" s="25"/>
      <c r="BEM62" s="25"/>
      <c r="BEN62" s="25"/>
      <c r="BEO62" s="25"/>
      <c r="BEP62" s="25"/>
      <c r="BEQ62" s="25"/>
      <c r="BER62" s="25"/>
      <c r="BES62" s="25"/>
      <c r="BET62" s="25"/>
      <c r="BEU62" s="25"/>
      <c r="BEV62" s="25"/>
      <c r="BEW62" s="25"/>
      <c r="BEX62" s="25"/>
      <c r="BEY62" s="25"/>
      <c r="BEZ62" s="25"/>
      <c r="BFA62" s="25"/>
      <c r="BFB62" s="25"/>
      <c r="BFC62" s="25"/>
      <c r="BFD62" s="25"/>
      <c r="BFE62" s="25"/>
      <c r="BFF62" s="25"/>
      <c r="BFG62" s="25"/>
      <c r="BFH62" s="25"/>
      <c r="BFI62" s="25"/>
      <c r="BFJ62" s="25"/>
      <c r="BFK62" s="25"/>
      <c r="BFL62" s="25"/>
      <c r="BFM62" s="25"/>
      <c r="BFN62" s="25"/>
      <c r="BFO62" s="25"/>
      <c r="BFP62" s="25"/>
      <c r="BFQ62" s="25"/>
      <c r="BFR62" s="25"/>
      <c r="BFS62" s="25"/>
      <c r="BFT62" s="25"/>
      <c r="BFU62" s="25"/>
      <c r="BFV62" s="25"/>
      <c r="BFW62" s="25"/>
      <c r="BFX62" s="25"/>
      <c r="BFY62" s="25"/>
      <c r="BFZ62" s="25"/>
      <c r="BGA62" s="25"/>
      <c r="BGB62" s="25"/>
      <c r="BGC62" s="25"/>
      <c r="BGD62" s="25"/>
      <c r="BGE62" s="25"/>
    </row>
    <row r="63" spans="1:1589" s="24" customFormat="1" ht="48.6" customHeight="1">
      <c r="A63" s="75" t="s">
        <v>37</v>
      </c>
      <c r="B63" s="58"/>
      <c r="C63" s="197" t="s">
        <v>115</v>
      </c>
      <c r="D63" s="198" t="s">
        <v>13</v>
      </c>
      <c r="E63" s="107">
        <v>41640</v>
      </c>
      <c r="F63" s="107">
        <v>42004</v>
      </c>
      <c r="G63" s="114" t="s">
        <v>9</v>
      </c>
      <c r="H63" s="147"/>
      <c r="I63" s="147">
        <v>1231260</v>
      </c>
      <c r="J63" s="147">
        <v>1050000</v>
      </c>
      <c r="K63" s="147"/>
      <c r="L63" s="147"/>
      <c r="M63" s="147">
        <v>1231260</v>
      </c>
      <c r="N63" s="147">
        <v>1050000</v>
      </c>
      <c r="O63" s="147"/>
      <c r="P63" s="147"/>
      <c r="Q63" s="147">
        <v>1231260</v>
      </c>
      <c r="R63" s="147">
        <f>N63</f>
        <v>1050000</v>
      </c>
      <c r="S63" s="147"/>
      <c r="T63" s="91">
        <f>I63-M63</f>
        <v>0</v>
      </c>
      <c r="U63" s="91">
        <f>J63-N63</f>
        <v>0</v>
      </c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1"/>
      <c r="BN63" s="11"/>
      <c r="BO63" s="11"/>
      <c r="BP63" s="11"/>
      <c r="BQ63" s="11"/>
      <c r="BR63" s="11"/>
      <c r="BS63" s="11"/>
      <c r="BT63" s="11"/>
      <c r="BU63" s="11"/>
      <c r="BV63" s="11"/>
      <c r="BW63" s="11"/>
      <c r="BX63" s="11"/>
      <c r="BY63" s="11"/>
      <c r="BZ63" s="11"/>
      <c r="CA63" s="11"/>
      <c r="CB63" s="11"/>
      <c r="CC63" s="11"/>
      <c r="CD63" s="11"/>
      <c r="CE63" s="11"/>
      <c r="CF63" s="11"/>
      <c r="CG63" s="11"/>
      <c r="CH63" s="11"/>
      <c r="CI63" s="11"/>
      <c r="CJ63" s="11"/>
      <c r="CK63" s="11"/>
      <c r="CL63" s="11"/>
      <c r="CM63" s="11"/>
      <c r="CN63" s="11"/>
      <c r="CO63" s="11"/>
      <c r="CP63" s="11"/>
      <c r="CQ63" s="11"/>
      <c r="CR63" s="11"/>
      <c r="CS63" s="11"/>
      <c r="CT63" s="11"/>
      <c r="CU63" s="11"/>
      <c r="CV63" s="11"/>
      <c r="CW63" s="11"/>
      <c r="CX63" s="11"/>
      <c r="CY63" s="11"/>
      <c r="CZ63" s="11"/>
      <c r="DA63" s="11"/>
      <c r="DB63" s="11"/>
      <c r="DC63" s="11"/>
      <c r="DD63" s="11"/>
      <c r="DE63" s="11"/>
      <c r="DF63" s="11"/>
      <c r="DG63" s="11"/>
      <c r="DH63" s="11"/>
      <c r="DI63" s="11"/>
      <c r="DJ63" s="11"/>
      <c r="DK63" s="11"/>
      <c r="DL63" s="11"/>
      <c r="DM63" s="11"/>
      <c r="DN63" s="11"/>
      <c r="DO63" s="11"/>
      <c r="DP63" s="11"/>
      <c r="DQ63" s="11"/>
      <c r="DR63" s="11"/>
      <c r="DS63" s="11"/>
      <c r="DT63" s="11"/>
      <c r="DU63" s="11"/>
      <c r="DV63" s="11"/>
      <c r="DW63" s="11"/>
      <c r="DX63" s="11"/>
      <c r="DY63" s="11"/>
      <c r="DZ63" s="11"/>
      <c r="EA63" s="11"/>
      <c r="EB63" s="11"/>
      <c r="EC63" s="11"/>
      <c r="ED63" s="11"/>
      <c r="EE63" s="11"/>
      <c r="EF63" s="11"/>
      <c r="EG63" s="11"/>
      <c r="EH63" s="11"/>
      <c r="EI63" s="11"/>
      <c r="EJ63" s="11"/>
      <c r="EK63" s="11"/>
      <c r="EL63" s="11"/>
      <c r="EM63" s="11"/>
      <c r="EN63" s="11"/>
      <c r="EO63" s="11"/>
      <c r="EP63" s="11"/>
      <c r="EQ63" s="11"/>
      <c r="ER63" s="11"/>
      <c r="ES63" s="11"/>
      <c r="ET63" s="11"/>
      <c r="EU63" s="11"/>
      <c r="EV63" s="11"/>
      <c r="EW63" s="11"/>
      <c r="EX63" s="11"/>
      <c r="EY63" s="11"/>
      <c r="EZ63" s="11"/>
      <c r="FA63" s="11"/>
      <c r="FB63" s="11"/>
      <c r="FC63" s="11"/>
      <c r="FD63" s="11"/>
      <c r="FE63" s="11"/>
      <c r="FF63" s="11"/>
      <c r="FG63" s="11"/>
      <c r="FH63" s="11"/>
      <c r="FI63" s="11"/>
      <c r="FJ63" s="11"/>
      <c r="FK63" s="11"/>
      <c r="FL63" s="11"/>
      <c r="FM63" s="11"/>
      <c r="FN63" s="11"/>
      <c r="FO63" s="11"/>
      <c r="FP63" s="11"/>
      <c r="FQ63" s="11"/>
      <c r="FR63" s="11"/>
      <c r="FS63" s="11"/>
      <c r="FT63" s="11"/>
      <c r="FU63" s="11"/>
      <c r="FV63" s="11"/>
      <c r="FW63" s="11"/>
      <c r="FX63" s="11"/>
      <c r="FY63" s="11"/>
      <c r="FZ63" s="11"/>
      <c r="GA63" s="11"/>
      <c r="GB63" s="11"/>
      <c r="GC63" s="11"/>
      <c r="GD63" s="11"/>
      <c r="GE63" s="11"/>
      <c r="GF63" s="11"/>
      <c r="GG63" s="11"/>
      <c r="GH63" s="11"/>
      <c r="GI63" s="11"/>
      <c r="GJ63" s="11"/>
      <c r="GK63" s="11"/>
      <c r="GL63" s="11"/>
      <c r="GM63" s="11"/>
      <c r="GN63" s="11"/>
      <c r="GO63" s="11"/>
      <c r="GP63" s="11"/>
      <c r="GQ63" s="11"/>
      <c r="GR63" s="11"/>
      <c r="GS63" s="11"/>
      <c r="GT63" s="11"/>
      <c r="GU63" s="11"/>
      <c r="GV63" s="11"/>
      <c r="GW63" s="11"/>
      <c r="GX63" s="11"/>
      <c r="GY63" s="11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  <c r="XL63" s="10"/>
      <c r="XM63" s="10"/>
      <c r="XN63" s="10"/>
      <c r="XO63" s="10"/>
      <c r="XP63" s="10"/>
      <c r="XQ63" s="10"/>
      <c r="XR63" s="10"/>
      <c r="XS63" s="10"/>
      <c r="XT63" s="10"/>
      <c r="XU63" s="10"/>
      <c r="XV63" s="10"/>
      <c r="XW63" s="10"/>
      <c r="XX63" s="10"/>
      <c r="XY63" s="10"/>
      <c r="XZ63" s="10"/>
      <c r="YA63" s="10"/>
      <c r="YB63" s="10"/>
      <c r="YC63" s="10"/>
      <c r="YD63" s="10"/>
      <c r="YE63" s="10"/>
      <c r="YF63" s="10"/>
      <c r="YG63" s="10"/>
      <c r="YH63" s="10"/>
      <c r="YI63" s="10"/>
      <c r="YJ63" s="10"/>
      <c r="YK63" s="10"/>
      <c r="YL63" s="10"/>
      <c r="YM63" s="10"/>
      <c r="YN63" s="10"/>
      <c r="YO63" s="10"/>
      <c r="YP63" s="10"/>
      <c r="YQ63" s="10"/>
      <c r="YR63" s="10"/>
      <c r="YS63" s="10"/>
      <c r="YT63" s="10"/>
      <c r="YU63" s="10"/>
      <c r="YV63" s="10"/>
      <c r="YW63" s="10"/>
      <c r="YX63" s="10"/>
      <c r="YY63" s="10"/>
      <c r="YZ63" s="10"/>
      <c r="ZA63" s="10"/>
      <c r="ZB63" s="10"/>
      <c r="ZC63" s="10"/>
      <c r="ZD63" s="10"/>
      <c r="ZE63" s="10"/>
      <c r="ZF63" s="10"/>
      <c r="ZG63" s="10"/>
      <c r="ZH63" s="10"/>
      <c r="ZI63" s="10"/>
      <c r="ZJ63" s="10"/>
      <c r="ZK63" s="10"/>
      <c r="ZL63" s="10"/>
      <c r="ZM63" s="10"/>
      <c r="ZN63" s="10"/>
      <c r="ZO63" s="10"/>
      <c r="ZP63" s="10"/>
      <c r="ZQ63" s="10"/>
      <c r="ZR63" s="10"/>
      <c r="ZS63" s="10"/>
      <c r="ZT63" s="10"/>
      <c r="ZU63" s="10"/>
      <c r="ZV63" s="10"/>
      <c r="ZW63" s="10"/>
      <c r="ZX63" s="10"/>
      <c r="ZY63" s="10"/>
      <c r="ZZ63" s="10"/>
      <c r="AAA63" s="10"/>
      <c r="AAB63" s="10"/>
      <c r="AAC63" s="10"/>
      <c r="AAD63" s="10"/>
      <c r="AAE63" s="10"/>
      <c r="AAF63" s="10"/>
      <c r="AAG63" s="10"/>
      <c r="AAH63" s="10"/>
      <c r="AAI63" s="10"/>
      <c r="AAJ63" s="10"/>
      <c r="AAK63" s="10"/>
      <c r="AAL63" s="10"/>
      <c r="AAM63" s="10"/>
      <c r="AAN63" s="10"/>
      <c r="AAO63" s="10"/>
      <c r="AAP63" s="10"/>
      <c r="AAQ63" s="10"/>
      <c r="AAR63" s="10"/>
      <c r="AAS63" s="10"/>
      <c r="AAT63" s="10"/>
      <c r="AAU63" s="10"/>
      <c r="AAV63" s="10"/>
      <c r="AAW63" s="10"/>
      <c r="AAX63" s="10"/>
      <c r="AAY63" s="10"/>
      <c r="AAZ63" s="10"/>
      <c r="ABA63" s="10"/>
      <c r="ABB63" s="10"/>
      <c r="ABC63" s="10"/>
      <c r="ABD63" s="10"/>
      <c r="ABE63" s="10"/>
      <c r="ABF63" s="10"/>
      <c r="ABG63" s="10"/>
      <c r="ABH63" s="10"/>
      <c r="ABI63" s="10"/>
      <c r="ABJ63" s="10"/>
      <c r="ABK63" s="10"/>
      <c r="ABL63" s="10"/>
      <c r="ABM63" s="10"/>
      <c r="ABN63" s="10"/>
      <c r="ABO63" s="10"/>
      <c r="ABP63" s="10"/>
      <c r="ABQ63" s="10"/>
      <c r="ABR63" s="10"/>
      <c r="ABS63" s="10"/>
      <c r="ABT63" s="10"/>
      <c r="ABU63" s="10"/>
      <c r="ABV63" s="10"/>
      <c r="ABW63" s="10"/>
      <c r="ABX63" s="10"/>
      <c r="ABY63" s="10"/>
      <c r="ABZ63" s="10"/>
      <c r="ACA63" s="10"/>
      <c r="ACB63" s="10"/>
      <c r="ACC63" s="10"/>
      <c r="ACD63" s="10"/>
      <c r="ACE63" s="10"/>
      <c r="ACF63" s="10"/>
      <c r="ACG63" s="10"/>
      <c r="ACH63" s="10"/>
      <c r="ACI63" s="10"/>
      <c r="ACJ63" s="10"/>
      <c r="ACK63" s="10"/>
      <c r="ACL63" s="10"/>
      <c r="ACM63" s="10"/>
      <c r="ACN63" s="10"/>
      <c r="ACO63" s="10"/>
      <c r="ACP63" s="10"/>
      <c r="ACQ63" s="10"/>
      <c r="ACR63" s="10"/>
      <c r="ACS63" s="10"/>
      <c r="ACT63" s="10"/>
      <c r="ACU63" s="10"/>
      <c r="ACV63" s="10"/>
      <c r="ACW63" s="10"/>
      <c r="ACX63" s="10"/>
      <c r="ACY63" s="10"/>
      <c r="ACZ63" s="10"/>
      <c r="ADA63" s="10"/>
      <c r="ADB63" s="10"/>
      <c r="ADC63" s="10"/>
      <c r="ADD63" s="10"/>
      <c r="ADE63" s="10"/>
      <c r="ADF63" s="10"/>
      <c r="ADG63" s="10"/>
      <c r="ADH63" s="10"/>
      <c r="ADI63" s="10"/>
      <c r="ADJ63" s="10"/>
      <c r="ADK63" s="10"/>
      <c r="ADL63" s="10"/>
      <c r="ADM63" s="10"/>
      <c r="ADN63" s="10"/>
      <c r="ADO63" s="10"/>
      <c r="ADP63" s="10"/>
      <c r="ADQ63" s="10"/>
      <c r="ADR63" s="10"/>
      <c r="ADS63" s="10"/>
      <c r="ADT63" s="10"/>
      <c r="ADU63" s="10"/>
      <c r="ADV63" s="10"/>
      <c r="ADW63" s="10"/>
      <c r="ADX63" s="10"/>
      <c r="ADY63" s="10"/>
      <c r="ADZ63" s="10"/>
      <c r="AEA63" s="10"/>
      <c r="AEB63" s="10"/>
      <c r="AEC63" s="10"/>
      <c r="AED63" s="10"/>
      <c r="AEE63" s="10"/>
      <c r="AEF63" s="10"/>
      <c r="AEG63" s="10"/>
      <c r="AEH63" s="10"/>
      <c r="AEI63" s="10"/>
      <c r="AEJ63" s="10"/>
      <c r="AEK63" s="10"/>
      <c r="AEL63" s="10"/>
      <c r="AEM63" s="10"/>
      <c r="AEN63" s="10"/>
      <c r="AEO63" s="10"/>
      <c r="AEP63" s="10"/>
      <c r="AEQ63" s="10"/>
      <c r="AER63" s="10"/>
      <c r="AES63" s="10"/>
      <c r="AET63" s="10"/>
      <c r="AEU63" s="10"/>
      <c r="AEV63" s="10"/>
      <c r="AEW63" s="10"/>
      <c r="AEX63" s="10"/>
      <c r="AEY63" s="10"/>
      <c r="AEZ63" s="10"/>
      <c r="AFA63" s="10"/>
      <c r="AFB63" s="10"/>
      <c r="AFC63" s="10"/>
      <c r="AFD63" s="10"/>
      <c r="AFE63" s="10"/>
      <c r="AFF63" s="10"/>
      <c r="AFG63" s="10"/>
      <c r="AFH63" s="10"/>
      <c r="AFI63" s="10"/>
      <c r="AFJ63" s="10"/>
      <c r="AFK63" s="10"/>
      <c r="AFL63" s="10"/>
      <c r="AFM63" s="10"/>
      <c r="AFN63" s="10"/>
      <c r="AFO63" s="10"/>
      <c r="AFP63" s="10"/>
      <c r="AFQ63" s="10"/>
      <c r="AFR63" s="10"/>
      <c r="AFS63" s="10"/>
      <c r="AFT63" s="10"/>
      <c r="AFU63" s="10"/>
      <c r="AFV63" s="10"/>
      <c r="AFW63" s="10"/>
      <c r="AFX63" s="10"/>
      <c r="AFY63" s="10"/>
      <c r="AFZ63" s="10"/>
      <c r="AGA63" s="10"/>
      <c r="AGB63" s="10"/>
      <c r="AGC63" s="10"/>
      <c r="AGD63" s="10"/>
      <c r="AGE63" s="10"/>
      <c r="AGF63" s="10"/>
      <c r="AGG63" s="10"/>
      <c r="AGH63" s="10"/>
      <c r="AGI63" s="10"/>
      <c r="AGJ63" s="10"/>
      <c r="AGK63" s="10"/>
      <c r="AGL63" s="10"/>
      <c r="AGM63" s="10"/>
      <c r="AGN63" s="10"/>
      <c r="AGO63" s="10"/>
      <c r="AGP63" s="10"/>
      <c r="AGQ63" s="10"/>
      <c r="AGR63" s="10"/>
      <c r="AGS63" s="10"/>
      <c r="AGT63" s="10"/>
      <c r="AGU63" s="10"/>
      <c r="AGV63" s="10"/>
      <c r="AGW63" s="10"/>
      <c r="AGX63" s="10"/>
      <c r="AGY63" s="10"/>
      <c r="AGZ63" s="10"/>
      <c r="AHA63" s="10"/>
      <c r="AHB63" s="10"/>
      <c r="AHC63" s="10"/>
      <c r="AHD63" s="10"/>
      <c r="AHE63" s="10"/>
      <c r="AHF63" s="10"/>
      <c r="AHG63" s="10"/>
      <c r="AHH63" s="10"/>
      <c r="AHI63" s="10"/>
      <c r="AHJ63" s="10"/>
      <c r="AHK63" s="10"/>
      <c r="AHL63" s="10"/>
      <c r="AHM63" s="10"/>
      <c r="AHN63" s="10"/>
      <c r="AHO63" s="10"/>
      <c r="AHP63" s="10"/>
      <c r="AHQ63" s="10"/>
      <c r="AHR63" s="10"/>
      <c r="AHS63" s="10"/>
      <c r="AHT63" s="10"/>
      <c r="AHU63" s="10"/>
      <c r="AHV63" s="10"/>
      <c r="AHW63" s="10"/>
      <c r="AHX63" s="10"/>
      <c r="AHY63" s="10"/>
      <c r="AHZ63" s="10"/>
      <c r="AIA63" s="10"/>
      <c r="AIB63" s="10"/>
      <c r="AIC63" s="10"/>
      <c r="AID63" s="10"/>
      <c r="AIE63" s="10"/>
      <c r="AIF63" s="10"/>
      <c r="AIG63" s="10"/>
      <c r="AIH63" s="10"/>
      <c r="AII63" s="10"/>
      <c r="AIJ63" s="10"/>
      <c r="AIK63" s="10"/>
      <c r="AIL63" s="10"/>
      <c r="AIM63" s="10"/>
      <c r="AIN63" s="10"/>
      <c r="AIO63" s="10"/>
      <c r="AIP63" s="10"/>
      <c r="AIQ63" s="10"/>
      <c r="AIR63" s="10"/>
      <c r="AIS63" s="10"/>
      <c r="AIT63" s="10"/>
      <c r="AIU63" s="10"/>
      <c r="AIV63" s="10"/>
      <c r="AIW63" s="10"/>
      <c r="AIX63" s="10"/>
      <c r="AIY63" s="10"/>
      <c r="AIZ63" s="10"/>
      <c r="AJA63" s="10"/>
      <c r="AJB63" s="10"/>
      <c r="AJC63" s="10"/>
      <c r="AJD63" s="10"/>
      <c r="AJE63" s="10"/>
      <c r="AJF63" s="10"/>
      <c r="AJG63" s="10"/>
      <c r="AJH63" s="10"/>
      <c r="AJI63" s="10"/>
      <c r="AJJ63" s="10"/>
      <c r="AJK63" s="10"/>
      <c r="AJL63" s="10"/>
      <c r="AJM63" s="10"/>
      <c r="AJN63" s="10"/>
      <c r="AJO63" s="10"/>
      <c r="AJP63" s="10"/>
      <c r="AJQ63" s="10"/>
      <c r="AJR63" s="10"/>
      <c r="AJS63" s="10"/>
      <c r="AJT63" s="10"/>
      <c r="AJU63" s="10"/>
      <c r="AJV63" s="10"/>
      <c r="AJW63" s="10"/>
      <c r="AJX63" s="10"/>
      <c r="AJY63" s="10"/>
      <c r="AJZ63" s="10"/>
      <c r="AKA63" s="10"/>
      <c r="AKB63" s="10"/>
      <c r="AKC63" s="10"/>
      <c r="AKD63" s="10"/>
      <c r="AKE63" s="10"/>
      <c r="AKF63" s="10"/>
      <c r="AKG63" s="10"/>
      <c r="AKH63" s="10"/>
      <c r="AKI63" s="10"/>
      <c r="AKJ63" s="10"/>
      <c r="AKK63" s="10"/>
      <c r="AKL63" s="10"/>
      <c r="AKM63" s="10"/>
      <c r="AKN63" s="10"/>
      <c r="AKO63" s="10"/>
      <c r="AKP63" s="10"/>
      <c r="AKQ63" s="10"/>
      <c r="AKR63" s="10"/>
      <c r="AKS63" s="10"/>
      <c r="AKT63" s="10"/>
      <c r="AKU63" s="10"/>
      <c r="AKV63" s="10"/>
      <c r="AKW63" s="10"/>
      <c r="AKX63" s="10"/>
      <c r="AKY63" s="10"/>
      <c r="AKZ63" s="10"/>
      <c r="ALA63" s="10"/>
      <c r="ALB63" s="10"/>
      <c r="ALC63" s="10"/>
      <c r="ALD63" s="10"/>
      <c r="ALE63" s="10"/>
      <c r="ALF63" s="10"/>
      <c r="ALG63" s="10"/>
      <c r="ALH63" s="10"/>
      <c r="ALI63" s="10"/>
      <c r="ALJ63" s="10"/>
      <c r="ALK63" s="10"/>
      <c r="ALL63" s="10"/>
      <c r="ALM63" s="10"/>
      <c r="ALN63" s="10"/>
      <c r="ALO63" s="10"/>
      <c r="ALP63" s="10"/>
      <c r="ALQ63" s="10"/>
      <c r="ALR63" s="10"/>
      <c r="ALS63" s="10"/>
      <c r="ALT63" s="10"/>
      <c r="ALU63" s="10"/>
      <c r="ALV63" s="10"/>
      <c r="ALW63" s="10"/>
      <c r="ALX63" s="10"/>
      <c r="ALY63" s="10"/>
      <c r="ALZ63" s="10"/>
      <c r="AMA63" s="10"/>
      <c r="AMB63" s="10"/>
      <c r="AMC63" s="10"/>
      <c r="AMD63" s="10"/>
      <c r="AME63" s="10"/>
      <c r="AMF63" s="10"/>
      <c r="AMG63" s="10"/>
      <c r="AMH63" s="10"/>
      <c r="AMI63" s="10"/>
      <c r="AMJ63" s="10"/>
      <c r="AMK63" s="10"/>
      <c r="AML63" s="10"/>
      <c r="AMM63" s="10"/>
      <c r="AMN63" s="10"/>
      <c r="AMO63" s="10"/>
      <c r="AMP63" s="10"/>
      <c r="AMQ63" s="10"/>
      <c r="AMR63" s="10"/>
      <c r="AMS63" s="10"/>
      <c r="AMT63" s="10"/>
      <c r="AMU63" s="10"/>
      <c r="AMV63" s="10"/>
      <c r="AMW63" s="10"/>
      <c r="AMX63" s="10"/>
      <c r="AMY63" s="10"/>
      <c r="AMZ63" s="10"/>
      <c r="ANA63" s="10"/>
      <c r="ANB63" s="10"/>
      <c r="ANC63" s="10"/>
      <c r="AND63" s="10"/>
      <c r="ANE63" s="10"/>
      <c r="ANF63" s="10"/>
      <c r="ANG63" s="10"/>
      <c r="ANH63" s="10"/>
      <c r="ANI63" s="10"/>
      <c r="ANJ63" s="10"/>
      <c r="ANK63" s="10"/>
      <c r="ANL63" s="10"/>
      <c r="ANM63" s="10"/>
      <c r="ANN63" s="10"/>
      <c r="ANO63" s="10"/>
      <c r="ANP63" s="10"/>
      <c r="ANQ63" s="10"/>
      <c r="ANR63" s="10"/>
      <c r="ANS63" s="10"/>
      <c r="ANT63" s="10"/>
      <c r="ANU63" s="10"/>
      <c r="ANV63" s="10"/>
      <c r="ANW63" s="10"/>
      <c r="ANX63" s="10"/>
      <c r="ANY63" s="10"/>
      <c r="ANZ63" s="10"/>
      <c r="AOA63" s="10"/>
      <c r="AOB63" s="10"/>
      <c r="AOC63" s="10"/>
      <c r="AOD63" s="10"/>
      <c r="AOE63" s="10"/>
      <c r="AOF63" s="10"/>
      <c r="AOG63" s="10"/>
      <c r="AOH63" s="10"/>
      <c r="AOI63" s="10"/>
      <c r="AOJ63" s="10"/>
      <c r="AOK63" s="10"/>
      <c r="AOL63" s="10"/>
      <c r="AOM63" s="10"/>
      <c r="AON63" s="10"/>
      <c r="AOO63" s="10"/>
      <c r="AOP63" s="10"/>
      <c r="AOQ63" s="10"/>
      <c r="AOR63" s="10"/>
      <c r="AOS63" s="10"/>
      <c r="AOT63" s="10"/>
      <c r="AOU63" s="10"/>
      <c r="AOV63" s="10"/>
      <c r="AOW63" s="10"/>
      <c r="AOX63" s="10"/>
      <c r="AOY63" s="10"/>
      <c r="AOZ63" s="10"/>
      <c r="APA63" s="10"/>
      <c r="APB63" s="10"/>
      <c r="APC63" s="10"/>
      <c r="APD63" s="10"/>
      <c r="APE63" s="10"/>
      <c r="APF63" s="10"/>
      <c r="APG63" s="10"/>
      <c r="APH63" s="10"/>
      <c r="API63" s="10"/>
      <c r="APJ63" s="10"/>
      <c r="APK63" s="10"/>
      <c r="APL63" s="10"/>
      <c r="APM63" s="10"/>
      <c r="APN63" s="10"/>
      <c r="APO63" s="10"/>
      <c r="APP63" s="10"/>
      <c r="APQ63" s="10"/>
      <c r="APR63" s="10"/>
      <c r="APS63" s="10"/>
      <c r="APT63" s="10"/>
      <c r="APU63" s="10"/>
      <c r="APV63" s="10"/>
      <c r="APW63" s="10"/>
      <c r="APX63" s="10"/>
      <c r="APY63" s="10"/>
      <c r="APZ63" s="10"/>
      <c r="AQA63" s="10"/>
      <c r="AQB63" s="10"/>
      <c r="AQC63" s="10"/>
      <c r="AQD63" s="10"/>
      <c r="AQE63" s="10"/>
      <c r="AQF63" s="10"/>
      <c r="AQG63" s="10"/>
      <c r="AQH63" s="10"/>
      <c r="AQI63" s="10"/>
      <c r="AQJ63" s="10"/>
      <c r="AQK63" s="10"/>
      <c r="AQL63" s="10"/>
      <c r="AQM63" s="10"/>
      <c r="AQN63" s="10"/>
      <c r="AQO63" s="10"/>
      <c r="AQP63" s="10"/>
      <c r="AQQ63" s="10"/>
      <c r="AQR63" s="10"/>
      <c r="AQS63" s="10"/>
      <c r="AQT63" s="10"/>
      <c r="AQU63" s="10"/>
      <c r="AQV63" s="10"/>
      <c r="AQW63" s="10"/>
      <c r="AQX63" s="10"/>
      <c r="AQY63" s="10"/>
      <c r="AQZ63" s="10"/>
      <c r="ARA63" s="10"/>
      <c r="ARB63" s="10"/>
      <c r="ARC63" s="10"/>
      <c r="ARD63" s="10"/>
      <c r="ARE63" s="10"/>
      <c r="ARF63" s="10"/>
      <c r="ARG63" s="10"/>
      <c r="ARH63" s="10"/>
      <c r="ARI63" s="10"/>
      <c r="ARJ63" s="10"/>
      <c r="ARK63" s="10"/>
      <c r="ARL63" s="10"/>
      <c r="ARM63" s="10"/>
      <c r="ARN63" s="10"/>
      <c r="ARO63" s="10"/>
      <c r="ARP63" s="10"/>
      <c r="ARQ63" s="10"/>
      <c r="ARR63" s="10"/>
      <c r="ARS63" s="10"/>
      <c r="ART63" s="10"/>
      <c r="ARU63" s="10"/>
      <c r="ARV63" s="10"/>
      <c r="ARW63" s="10"/>
      <c r="ARX63" s="10"/>
      <c r="ARY63" s="10"/>
      <c r="ARZ63" s="10"/>
      <c r="ASA63" s="10"/>
      <c r="ASB63" s="10"/>
      <c r="ASC63" s="10"/>
      <c r="ASD63" s="10"/>
      <c r="ASE63" s="10"/>
      <c r="ASF63" s="10"/>
      <c r="ASG63" s="10"/>
      <c r="ASH63" s="10"/>
      <c r="ASI63" s="10"/>
      <c r="ASJ63" s="10"/>
      <c r="ASK63" s="10"/>
      <c r="ASL63" s="10"/>
      <c r="ASM63" s="10"/>
      <c r="ASN63" s="10"/>
      <c r="ASO63" s="10"/>
      <c r="ASP63" s="10"/>
      <c r="ASQ63" s="10"/>
      <c r="ASR63" s="10"/>
      <c r="ASS63" s="10"/>
      <c r="AST63" s="10"/>
      <c r="ASU63" s="10"/>
      <c r="ASV63" s="10"/>
      <c r="ASW63" s="10"/>
      <c r="ASX63" s="10"/>
      <c r="ASY63" s="10"/>
      <c r="ASZ63" s="10"/>
      <c r="ATA63" s="10"/>
      <c r="ATB63" s="10"/>
      <c r="ATC63" s="10"/>
      <c r="ATD63" s="10"/>
      <c r="ATE63" s="10"/>
      <c r="ATF63" s="10"/>
      <c r="ATG63" s="10"/>
      <c r="ATH63" s="10"/>
      <c r="ATI63" s="10"/>
      <c r="ATJ63" s="10"/>
      <c r="ATK63" s="10"/>
      <c r="ATL63" s="10"/>
      <c r="ATM63" s="10"/>
      <c r="ATN63" s="10"/>
      <c r="ATO63" s="10"/>
      <c r="ATP63" s="10"/>
      <c r="ATQ63" s="10"/>
      <c r="ATR63" s="10"/>
      <c r="ATS63" s="10"/>
      <c r="ATT63" s="10"/>
      <c r="ATU63" s="10"/>
      <c r="ATV63" s="10"/>
      <c r="ATW63" s="10"/>
      <c r="ATX63" s="10"/>
      <c r="ATY63" s="10"/>
      <c r="ATZ63" s="10"/>
      <c r="AUA63" s="10"/>
      <c r="AUB63" s="10"/>
      <c r="AUC63" s="10"/>
      <c r="AUD63" s="10"/>
      <c r="AUE63" s="10"/>
      <c r="AUF63" s="10"/>
      <c r="AUG63" s="10"/>
      <c r="AUH63" s="10"/>
      <c r="AUI63" s="10"/>
      <c r="AUJ63" s="10"/>
      <c r="AUK63" s="10"/>
      <c r="AUL63" s="10"/>
      <c r="AUM63" s="10"/>
      <c r="AUN63" s="10"/>
      <c r="AUO63" s="10"/>
      <c r="AUP63" s="10"/>
      <c r="AUQ63" s="10"/>
      <c r="AUR63" s="10"/>
      <c r="AUS63" s="10"/>
      <c r="AUT63" s="10"/>
      <c r="AUU63" s="10"/>
      <c r="AUV63" s="10"/>
      <c r="AUW63" s="10"/>
      <c r="AUX63" s="10"/>
      <c r="AUY63" s="10"/>
      <c r="AUZ63" s="10"/>
      <c r="AVA63" s="10"/>
      <c r="AVB63" s="10"/>
      <c r="AVC63" s="10"/>
      <c r="AVD63" s="10"/>
      <c r="AVE63" s="10"/>
      <c r="AVF63" s="10"/>
      <c r="AVG63" s="10"/>
      <c r="AVH63" s="10"/>
      <c r="AVI63" s="10"/>
      <c r="AVJ63" s="10"/>
      <c r="AVK63" s="10"/>
      <c r="AVL63" s="10"/>
      <c r="AVM63" s="10"/>
      <c r="AVN63" s="10"/>
      <c r="AVO63" s="10"/>
      <c r="AVP63" s="10"/>
      <c r="AVQ63" s="10"/>
      <c r="AVR63" s="10"/>
      <c r="AVS63" s="10"/>
      <c r="AVT63" s="10"/>
      <c r="AVU63" s="10"/>
      <c r="AVV63" s="10"/>
      <c r="AVW63" s="10"/>
      <c r="AVX63" s="10"/>
      <c r="AVY63" s="10"/>
      <c r="AVZ63" s="10"/>
      <c r="AWA63" s="10"/>
      <c r="AWB63" s="10"/>
      <c r="AWC63" s="10"/>
      <c r="AWD63" s="10"/>
      <c r="AWE63" s="10"/>
      <c r="AWF63" s="10"/>
      <c r="AWG63" s="10"/>
      <c r="AWH63" s="10"/>
      <c r="AWI63" s="10"/>
      <c r="AWJ63" s="10"/>
      <c r="AWK63" s="10"/>
      <c r="AWL63" s="10"/>
      <c r="AWM63" s="10"/>
      <c r="AWN63" s="10"/>
      <c r="AWO63" s="10"/>
      <c r="AWP63" s="10"/>
      <c r="AWQ63" s="10"/>
      <c r="AWR63" s="10"/>
      <c r="AWS63" s="10"/>
      <c r="AWT63" s="10"/>
      <c r="AWU63" s="10"/>
      <c r="AWV63" s="10"/>
      <c r="AWW63" s="10"/>
      <c r="AWX63" s="10"/>
      <c r="AWY63" s="10"/>
      <c r="AWZ63" s="10"/>
      <c r="AXA63" s="10"/>
      <c r="AXB63" s="10"/>
      <c r="AXC63" s="10"/>
      <c r="AXD63" s="10"/>
      <c r="AXE63" s="10"/>
      <c r="AXF63" s="10"/>
      <c r="AXG63" s="10"/>
      <c r="AXH63" s="10"/>
      <c r="AXI63" s="10"/>
      <c r="AXJ63" s="10"/>
      <c r="AXK63" s="10"/>
      <c r="AXL63" s="10"/>
      <c r="AXM63" s="10"/>
      <c r="AXN63" s="10"/>
      <c r="AXO63" s="10"/>
      <c r="AXP63" s="10"/>
      <c r="AXQ63" s="10"/>
      <c r="AXR63" s="10"/>
      <c r="AXS63" s="10"/>
      <c r="AXT63" s="10"/>
      <c r="AXU63" s="10"/>
      <c r="AXV63" s="10"/>
      <c r="AXW63" s="10"/>
      <c r="AXX63" s="10"/>
      <c r="AXY63" s="10"/>
      <c r="AXZ63" s="10"/>
      <c r="AYA63" s="10"/>
      <c r="AYB63" s="10"/>
      <c r="AYC63" s="10"/>
      <c r="AYD63" s="10"/>
      <c r="AYE63" s="10"/>
      <c r="AYF63" s="10"/>
      <c r="AYG63" s="10"/>
      <c r="AYH63" s="10"/>
      <c r="AYI63" s="10"/>
      <c r="AYJ63" s="10"/>
      <c r="AYK63" s="10"/>
      <c r="AYL63" s="10"/>
      <c r="AYM63" s="10"/>
      <c r="AYN63" s="10"/>
      <c r="AYO63" s="10"/>
      <c r="AYP63" s="10"/>
      <c r="AYQ63" s="10"/>
      <c r="AYR63" s="10"/>
      <c r="AYS63" s="10"/>
      <c r="AYT63" s="10"/>
      <c r="AYU63" s="10"/>
      <c r="AYV63" s="10"/>
      <c r="AYW63" s="10"/>
      <c r="AYX63" s="10"/>
      <c r="AYY63" s="10"/>
      <c r="AYZ63" s="10"/>
      <c r="AZA63" s="10"/>
      <c r="AZB63" s="10"/>
      <c r="AZC63" s="10"/>
      <c r="AZD63" s="10"/>
      <c r="AZE63" s="10"/>
      <c r="AZF63" s="10"/>
      <c r="AZG63" s="10"/>
      <c r="AZH63" s="10"/>
      <c r="AZI63" s="10"/>
      <c r="AZJ63" s="10"/>
      <c r="AZK63" s="10"/>
      <c r="AZL63" s="10"/>
      <c r="AZM63" s="10"/>
      <c r="AZN63" s="10"/>
      <c r="AZO63" s="10"/>
      <c r="AZP63" s="10"/>
      <c r="AZQ63" s="10"/>
      <c r="AZR63" s="10"/>
      <c r="AZS63" s="10"/>
      <c r="AZT63" s="10"/>
      <c r="AZU63" s="10"/>
      <c r="AZV63" s="10"/>
      <c r="AZW63" s="10"/>
      <c r="AZX63" s="10"/>
      <c r="AZY63" s="10"/>
      <c r="AZZ63" s="10"/>
      <c r="BAA63" s="10"/>
      <c r="BAB63" s="10"/>
      <c r="BAC63" s="10"/>
      <c r="BAD63" s="10"/>
      <c r="BAE63" s="10"/>
      <c r="BAF63" s="10"/>
      <c r="BAG63" s="10"/>
      <c r="BAH63" s="10"/>
      <c r="BAI63" s="10"/>
      <c r="BAJ63" s="10"/>
      <c r="BAK63" s="10"/>
      <c r="BAL63" s="10"/>
      <c r="BAM63" s="10"/>
      <c r="BAN63" s="10"/>
      <c r="BAO63" s="10"/>
      <c r="BAP63" s="10"/>
      <c r="BAQ63" s="10"/>
      <c r="BAR63" s="10"/>
      <c r="BAS63" s="10"/>
      <c r="BAT63" s="10"/>
      <c r="BAU63" s="10"/>
      <c r="BAV63" s="10"/>
      <c r="BAW63" s="10"/>
      <c r="BAX63" s="10"/>
      <c r="BAY63" s="10"/>
      <c r="BAZ63" s="10"/>
      <c r="BBA63" s="10"/>
      <c r="BBB63" s="10"/>
      <c r="BBC63" s="10"/>
      <c r="BBD63" s="10"/>
      <c r="BBE63" s="10"/>
      <c r="BBF63" s="10"/>
      <c r="BBG63" s="10"/>
      <c r="BBH63" s="10"/>
      <c r="BBI63" s="10"/>
      <c r="BBJ63" s="10"/>
      <c r="BBK63" s="10"/>
      <c r="BBL63" s="10"/>
      <c r="BBM63" s="10"/>
      <c r="BBN63" s="10"/>
      <c r="BBO63" s="10"/>
      <c r="BBP63" s="10"/>
      <c r="BBQ63" s="10"/>
      <c r="BBR63" s="10"/>
      <c r="BBS63" s="10"/>
      <c r="BBT63" s="10"/>
      <c r="BBU63" s="10"/>
      <c r="BBV63" s="10"/>
      <c r="BBW63" s="10"/>
      <c r="BBX63" s="10"/>
      <c r="BBY63" s="10"/>
      <c r="BBZ63" s="10"/>
      <c r="BCA63" s="10"/>
      <c r="BCB63" s="10"/>
      <c r="BCC63" s="10"/>
      <c r="BCD63" s="10"/>
      <c r="BCE63" s="10"/>
      <c r="BCF63" s="10"/>
      <c r="BCG63" s="10"/>
      <c r="BCH63" s="10"/>
      <c r="BCI63" s="10"/>
      <c r="BCJ63" s="10"/>
      <c r="BCK63" s="10"/>
      <c r="BCL63" s="10"/>
      <c r="BCM63" s="10"/>
      <c r="BCN63" s="10"/>
      <c r="BCO63" s="10"/>
      <c r="BCP63" s="10"/>
      <c r="BCQ63" s="10"/>
      <c r="BCR63" s="10"/>
      <c r="BCS63" s="10"/>
      <c r="BCT63" s="10"/>
      <c r="BCU63" s="10"/>
      <c r="BCV63" s="10"/>
      <c r="BCW63" s="10"/>
      <c r="BCX63" s="10"/>
      <c r="BCY63" s="10"/>
      <c r="BCZ63" s="10"/>
      <c r="BDA63" s="10"/>
      <c r="BDB63" s="10"/>
      <c r="BDC63" s="10"/>
      <c r="BDD63" s="10"/>
      <c r="BDE63" s="10"/>
      <c r="BDF63" s="10"/>
      <c r="BDG63" s="10"/>
      <c r="BDH63" s="10"/>
      <c r="BDI63" s="10"/>
      <c r="BDJ63" s="10"/>
      <c r="BDK63" s="10"/>
      <c r="BDL63" s="10"/>
      <c r="BDM63" s="10"/>
      <c r="BDN63" s="10"/>
      <c r="BDO63" s="10"/>
      <c r="BDP63" s="10"/>
      <c r="BDQ63" s="10"/>
      <c r="BDR63" s="10"/>
      <c r="BDS63" s="10"/>
      <c r="BDT63" s="10"/>
      <c r="BDU63" s="10"/>
      <c r="BDV63" s="10"/>
      <c r="BDW63" s="10"/>
      <c r="BDX63" s="10"/>
      <c r="BDY63" s="10"/>
      <c r="BDZ63" s="10"/>
      <c r="BEA63" s="10"/>
      <c r="BEB63" s="10"/>
      <c r="BEC63" s="10"/>
      <c r="BED63" s="10"/>
      <c r="BEE63" s="10"/>
      <c r="BEF63" s="10"/>
      <c r="BEG63" s="10"/>
      <c r="BEH63" s="10"/>
      <c r="BEI63" s="10"/>
      <c r="BEJ63" s="10"/>
      <c r="BEK63" s="10"/>
      <c r="BEL63" s="10"/>
      <c r="BEM63" s="10"/>
      <c r="BEN63" s="10"/>
      <c r="BEO63" s="10"/>
      <c r="BEP63" s="10"/>
      <c r="BEQ63" s="10"/>
      <c r="BER63" s="10"/>
      <c r="BES63" s="10"/>
      <c r="BET63" s="10"/>
      <c r="BEU63" s="10"/>
      <c r="BEV63" s="10"/>
      <c r="BEW63" s="10"/>
      <c r="BEX63" s="10"/>
      <c r="BEY63" s="10"/>
      <c r="BEZ63" s="10"/>
      <c r="BFA63" s="10"/>
      <c r="BFB63" s="10"/>
      <c r="BFC63" s="10"/>
      <c r="BFD63" s="10"/>
      <c r="BFE63" s="10"/>
      <c r="BFF63" s="10"/>
      <c r="BFG63" s="10"/>
      <c r="BFH63" s="10"/>
      <c r="BFI63" s="10"/>
      <c r="BFJ63" s="10"/>
      <c r="BFK63" s="10"/>
      <c r="BFL63" s="10"/>
      <c r="BFM63" s="10"/>
      <c r="BFN63" s="10"/>
      <c r="BFO63" s="10"/>
      <c r="BFP63" s="10"/>
      <c r="BFQ63" s="10"/>
      <c r="BFR63" s="10"/>
      <c r="BFS63" s="10"/>
      <c r="BFT63" s="10"/>
      <c r="BFU63" s="10"/>
      <c r="BFV63" s="10"/>
      <c r="BFW63" s="10"/>
      <c r="BFX63" s="10"/>
      <c r="BFY63" s="10"/>
      <c r="BFZ63" s="10"/>
      <c r="BGA63" s="10"/>
      <c r="BGB63" s="10"/>
      <c r="BGC63" s="10"/>
      <c r="BGD63" s="10"/>
      <c r="BGE63" s="10"/>
    </row>
    <row r="64" spans="1:1589" s="24" customFormat="1" ht="48.6" customHeight="1">
      <c r="A64" s="75" t="s">
        <v>91</v>
      </c>
      <c r="B64" s="58"/>
      <c r="C64" s="197"/>
      <c r="D64" s="198"/>
      <c r="E64" s="117" t="s">
        <v>12</v>
      </c>
      <c r="F64" s="117">
        <v>42369</v>
      </c>
      <c r="G64" s="118" t="s">
        <v>10</v>
      </c>
      <c r="H64" s="148"/>
      <c r="I64" s="148">
        <v>1082500</v>
      </c>
      <c r="J64" s="148">
        <v>1250000</v>
      </c>
      <c r="K64" s="147"/>
      <c r="L64" s="149"/>
      <c r="M64" s="147">
        <v>1082500</v>
      </c>
      <c r="N64" s="147">
        <v>1250000</v>
      </c>
      <c r="O64" s="149"/>
      <c r="P64" s="149"/>
      <c r="Q64" s="148">
        <v>1082500</v>
      </c>
      <c r="R64" s="147">
        <f>N64</f>
        <v>1250000</v>
      </c>
      <c r="S64" s="149"/>
      <c r="T64" s="185">
        <f>I64-Q64</f>
        <v>0</v>
      </c>
      <c r="U64" s="185">
        <f>J64-R64</f>
        <v>0</v>
      </c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1"/>
      <c r="BN64" s="11"/>
      <c r="BO64" s="11"/>
      <c r="BP64" s="11"/>
      <c r="BQ64" s="11"/>
      <c r="BR64" s="11"/>
      <c r="BS64" s="11"/>
      <c r="BT64" s="11"/>
      <c r="BU64" s="11"/>
      <c r="BV64" s="11"/>
      <c r="BW64" s="11"/>
      <c r="BX64" s="11"/>
      <c r="BY64" s="11"/>
      <c r="BZ64" s="11"/>
      <c r="CA64" s="11"/>
      <c r="CB64" s="11"/>
      <c r="CC64" s="11"/>
      <c r="CD64" s="11"/>
      <c r="CE64" s="11"/>
      <c r="CF64" s="11"/>
      <c r="CG64" s="11"/>
      <c r="CH64" s="11"/>
      <c r="CI64" s="11"/>
      <c r="CJ64" s="11"/>
      <c r="CK64" s="11"/>
      <c r="CL64" s="11"/>
      <c r="CM64" s="11"/>
      <c r="CN64" s="11"/>
      <c r="CO64" s="11"/>
      <c r="CP64" s="11"/>
      <c r="CQ64" s="11"/>
      <c r="CR64" s="11"/>
      <c r="CS64" s="11"/>
      <c r="CT64" s="11"/>
      <c r="CU64" s="11"/>
      <c r="CV64" s="11"/>
      <c r="CW64" s="11"/>
      <c r="CX64" s="11"/>
      <c r="CY64" s="11"/>
      <c r="CZ64" s="11"/>
      <c r="DA64" s="11"/>
      <c r="DB64" s="11"/>
      <c r="DC64" s="11"/>
      <c r="DD64" s="11"/>
      <c r="DE64" s="11"/>
      <c r="DF64" s="11"/>
      <c r="DG64" s="11"/>
      <c r="DH64" s="11"/>
      <c r="DI64" s="11"/>
      <c r="DJ64" s="11"/>
      <c r="DK64" s="11"/>
      <c r="DL64" s="11"/>
      <c r="DM64" s="11"/>
      <c r="DN64" s="11"/>
      <c r="DO64" s="11"/>
      <c r="DP64" s="11"/>
      <c r="DQ64" s="11"/>
      <c r="DR64" s="11"/>
      <c r="DS64" s="11"/>
      <c r="DT64" s="11"/>
      <c r="DU64" s="11"/>
      <c r="DV64" s="11"/>
      <c r="DW64" s="11"/>
      <c r="DX64" s="11"/>
      <c r="DY64" s="11"/>
      <c r="DZ64" s="11"/>
      <c r="EA64" s="11"/>
      <c r="EB64" s="11"/>
      <c r="EC64" s="11"/>
      <c r="ED64" s="11"/>
      <c r="EE64" s="11"/>
      <c r="EF64" s="11"/>
      <c r="EG64" s="11"/>
      <c r="EH64" s="11"/>
      <c r="EI64" s="11"/>
      <c r="EJ64" s="11"/>
      <c r="EK64" s="11"/>
      <c r="EL64" s="11"/>
      <c r="EM64" s="11"/>
      <c r="EN64" s="11"/>
      <c r="EO64" s="11"/>
      <c r="EP64" s="11"/>
      <c r="EQ64" s="11"/>
      <c r="ER64" s="11"/>
      <c r="ES64" s="11"/>
      <c r="ET64" s="11"/>
      <c r="EU64" s="11"/>
      <c r="EV64" s="11"/>
      <c r="EW64" s="11"/>
      <c r="EX64" s="11"/>
      <c r="EY64" s="11"/>
      <c r="EZ64" s="11"/>
      <c r="FA64" s="11"/>
      <c r="FB64" s="11"/>
      <c r="FC64" s="11"/>
      <c r="FD64" s="11"/>
      <c r="FE64" s="11"/>
      <c r="FF64" s="11"/>
      <c r="FG64" s="11"/>
      <c r="FH64" s="11"/>
      <c r="FI64" s="11"/>
      <c r="FJ64" s="11"/>
      <c r="FK64" s="11"/>
      <c r="FL64" s="11"/>
      <c r="FM64" s="11"/>
      <c r="FN64" s="11"/>
      <c r="FO64" s="11"/>
      <c r="FP64" s="11"/>
      <c r="FQ64" s="11"/>
      <c r="FR64" s="11"/>
      <c r="FS64" s="11"/>
      <c r="FT64" s="11"/>
      <c r="FU64" s="11"/>
      <c r="FV64" s="11"/>
      <c r="FW64" s="11"/>
      <c r="FX64" s="11"/>
      <c r="FY64" s="11"/>
      <c r="FZ64" s="11"/>
      <c r="GA64" s="11"/>
      <c r="GB64" s="11"/>
      <c r="GC64" s="11"/>
      <c r="GD64" s="11"/>
      <c r="GE64" s="11"/>
      <c r="GF64" s="11"/>
      <c r="GG64" s="11"/>
      <c r="GH64" s="11"/>
      <c r="GI64" s="11"/>
      <c r="GJ64" s="11"/>
      <c r="GK64" s="11"/>
      <c r="GL64" s="11"/>
      <c r="GM64" s="11"/>
      <c r="GN64" s="11"/>
      <c r="GO64" s="11"/>
      <c r="GP64" s="11"/>
      <c r="GQ64" s="11"/>
      <c r="GR64" s="11"/>
      <c r="GS64" s="11"/>
      <c r="GT64" s="11"/>
      <c r="GU64" s="11"/>
      <c r="GV64" s="11"/>
      <c r="GW64" s="11"/>
      <c r="GX64" s="11"/>
      <c r="GY64" s="11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  <c r="XL64" s="10"/>
      <c r="XM64" s="10"/>
      <c r="XN64" s="10"/>
      <c r="XO64" s="10"/>
      <c r="XP64" s="10"/>
      <c r="XQ64" s="10"/>
      <c r="XR64" s="10"/>
      <c r="XS64" s="10"/>
      <c r="XT64" s="10"/>
      <c r="XU64" s="10"/>
      <c r="XV64" s="10"/>
      <c r="XW64" s="10"/>
      <c r="XX64" s="10"/>
      <c r="XY64" s="10"/>
      <c r="XZ64" s="10"/>
      <c r="YA64" s="10"/>
      <c r="YB64" s="10"/>
      <c r="YC64" s="10"/>
      <c r="YD64" s="10"/>
      <c r="YE64" s="10"/>
      <c r="YF64" s="10"/>
      <c r="YG64" s="10"/>
      <c r="YH64" s="10"/>
      <c r="YI64" s="10"/>
      <c r="YJ64" s="10"/>
      <c r="YK64" s="10"/>
      <c r="YL64" s="10"/>
      <c r="YM64" s="10"/>
      <c r="YN64" s="10"/>
      <c r="YO64" s="10"/>
      <c r="YP64" s="10"/>
      <c r="YQ64" s="10"/>
      <c r="YR64" s="10"/>
      <c r="YS64" s="10"/>
      <c r="YT64" s="10"/>
      <c r="YU64" s="10"/>
      <c r="YV64" s="10"/>
      <c r="YW64" s="10"/>
      <c r="YX64" s="10"/>
      <c r="YY64" s="10"/>
      <c r="YZ64" s="10"/>
      <c r="ZA64" s="10"/>
      <c r="ZB64" s="10"/>
      <c r="ZC64" s="10"/>
      <c r="ZD64" s="10"/>
      <c r="ZE64" s="10"/>
      <c r="ZF64" s="10"/>
      <c r="ZG64" s="10"/>
      <c r="ZH64" s="10"/>
      <c r="ZI64" s="10"/>
      <c r="ZJ64" s="10"/>
      <c r="ZK64" s="10"/>
      <c r="ZL64" s="10"/>
      <c r="ZM64" s="10"/>
      <c r="ZN64" s="10"/>
      <c r="ZO64" s="10"/>
      <c r="ZP64" s="10"/>
      <c r="ZQ64" s="10"/>
      <c r="ZR64" s="10"/>
      <c r="ZS64" s="10"/>
      <c r="ZT64" s="10"/>
      <c r="ZU64" s="10"/>
      <c r="ZV64" s="10"/>
      <c r="ZW64" s="10"/>
      <c r="ZX64" s="10"/>
      <c r="ZY64" s="10"/>
      <c r="ZZ64" s="10"/>
      <c r="AAA64" s="10"/>
      <c r="AAB64" s="10"/>
      <c r="AAC64" s="10"/>
      <c r="AAD64" s="10"/>
      <c r="AAE64" s="10"/>
      <c r="AAF64" s="10"/>
      <c r="AAG64" s="10"/>
      <c r="AAH64" s="10"/>
      <c r="AAI64" s="10"/>
      <c r="AAJ64" s="10"/>
      <c r="AAK64" s="10"/>
      <c r="AAL64" s="10"/>
      <c r="AAM64" s="10"/>
      <c r="AAN64" s="10"/>
      <c r="AAO64" s="10"/>
      <c r="AAP64" s="10"/>
      <c r="AAQ64" s="10"/>
      <c r="AAR64" s="10"/>
      <c r="AAS64" s="10"/>
      <c r="AAT64" s="10"/>
      <c r="AAU64" s="10"/>
      <c r="AAV64" s="10"/>
      <c r="AAW64" s="10"/>
      <c r="AAX64" s="10"/>
      <c r="AAY64" s="10"/>
      <c r="AAZ64" s="10"/>
      <c r="ABA64" s="10"/>
      <c r="ABB64" s="10"/>
      <c r="ABC64" s="10"/>
      <c r="ABD64" s="10"/>
      <c r="ABE64" s="10"/>
      <c r="ABF64" s="10"/>
      <c r="ABG64" s="10"/>
      <c r="ABH64" s="10"/>
      <c r="ABI64" s="10"/>
      <c r="ABJ64" s="10"/>
      <c r="ABK64" s="10"/>
      <c r="ABL64" s="10"/>
      <c r="ABM64" s="10"/>
      <c r="ABN64" s="10"/>
      <c r="ABO64" s="10"/>
      <c r="ABP64" s="10"/>
      <c r="ABQ64" s="10"/>
      <c r="ABR64" s="10"/>
      <c r="ABS64" s="10"/>
      <c r="ABT64" s="10"/>
      <c r="ABU64" s="10"/>
      <c r="ABV64" s="10"/>
      <c r="ABW64" s="10"/>
      <c r="ABX64" s="10"/>
      <c r="ABY64" s="10"/>
      <c r="ABZ64" s="10"/>
      <c r="ACA64" s="10"/>
      <c r="ACB64" s="10"/>
      <c r="ACC64" s="10"/>
      <c r="ACD64" s="10"/>
      <c r="ACE64" s="10"/>
      <c r="ACF64" s="10"/>
      <c r="ACG64" s="10"/>
      <c r="ACH64" s="10"/>
      <c r="ACI64" s="10"/>
      <c r="ACJ64" s="10"/>
      <c r="ACK64" s="10"/>
      <c r="ACL64" s="10"/>
      <c r="ACM64" s="10"/>
      <c r="ACN64" s="10"/>
      <c r="ACO64" s="10"/>
      <c r="ACP64" s="10"/>
      <c r="ACQ64" s="10"/>
      <c r="ACR64" s="10"/>
      <c r="ACS64" s="10"/>
      <c r="ACT64" s="10"/>
      <c r="ACU64" s="10"/>
      <c r="ACV64" s="10"/>
      <c r="ACW64" s="10"/>
      <c r="ACX64" s="10"/>
      <c r="ACY64" s="10"/>
      <c r="ACZ64" s="10"/>
      <c r="ADA64" s="10"/>
      <c r="ADB64" s="10"/>
      <c r="ADC64" s="10"/>
      <c r="ADD64" s="10"/>
      <c r="ADE64" s="10"/>
      <c r="ADF64" s="10"/>
      <c r="ADG64" s="10"/>
      <c r="ADH64" s="10"/>
      <c r="ADI64" s="10"/>
      <c r="ADJ64" s="10"/>
      <c r="ADK64" s="10"/>
      <c r="ADL64" s="10"/>
      <c r="ADM64" s="10"/>
      <c r="ADN64" s="10"/>
      <c r="ADO64" s="10"/>
      <c r="ADP64" s="10"/>
      <c r="ADQ64" s="10"/>
      <c r="ADR64" s="10"/>
      <c r="ADS64" s="10"/>
      <c r="ADT64" s="10"/>
      <c r="ADU64" s="10"/>
      <c r="ADV64" s="10"/>
      <c r="ADW64" s="10"/>
      <c r="ADX64" s="10"/>
      <c r="ADY64" s="10"/>
      <c r="ADZ64" s="10"/>
      <c r="AEA64" s="10"/>
      <c r="AEB64" s="10"/>
      <c r="AEC64" s="10"/>
      <c r="AED64" s="10"/>
      <c r="AEE64" s="10"/>
      <c r="AEF64" s="10"/>
      <c r="AEG64" s="10"/>
      <c r="AEH64" s="10"/>
      <c r="AEI64" s="10"/>
      <c r="AEJ64" s="10"/>
      <c r="AEK64" s="10"/>
      <c r="AEL64" s="10"/>
      <c r="AEM64" s="10"/>
      <c r="AEN64" s="10"/>
      <c r="AEO64" s="10"/>
      <c r="AEP64" s="10"/>
      <c r="AEQ64" s="10"/>
      <c r="AER64" s="10"/>
      <c r="AES64" s="10"/>
      <c r="AET64" s="10"/>
      <c r="AEU64" s="10"/>
      <c r="AEV64" s="10"/>
      <c r="AEW64" s="10"/>
      <c r="AEX64" s="10"/>
      <c r="AEY64" s="10"/>
      <c r="AEZ64" s="10"/>
      <c r="AFA64" s="10"/>
      <c r="AFB64" s="10"/>
      <c r="AFC64" s="10"/>
      <c r="AFD64" s="10"/>
      <c r="AFE64" s="10"/>
      <c r="AFF64" s="10"/>
      <c r="AFG64" s="10"/>
      <c r="AFH64" s="10"/>
      <c r="AFI64" s="10"/>
      <c r="AFJ64" s="10"/>
      <c r="AFK64" s="10"/>
      <c r="AFL64" s="10"/>
      <c r="AFM64" s="10"/>
      <c r="AFN64" s="10"/>
      <c r="AFO64" s="10"/>
      <c r="AFP64" s="10"/>
      <c r="AFQ64" s="10"/>
      <c r="AFR64" s="10"/>
      <c r="AFS64" s="10"/>
      <c r="AFT64" s="10"/>
      <c r="AFU64" s="10"/>
      <c r="AFV64" s="10"/>
      <c r="AFW64" s="10"/>
      <c r="AFX64" s="10"/>
      <c r="AFY64" s="10"/>
      <c r="AFZ64" s="10"/>
      <c r="AGA64" s="10"/>
      <c r="AGB64" s="10"/>
      <c r="AGC64" s="10"/>
      <c r="AGD64" s="10"/>
      <c r="AGE64" s="10"/>
      <c r="AGF64" s="10"/>
      <c r="AGG64" s="10"/>
      <c r="AGH64" s="10"/>
      <c r="AGI64" s="10"/>
      <c r="AGJ64" s="10"/>
      <c r="AGK64" s="10"/>
      <c r="AGL64" s="10"/>
      <c r="AGM64" s="10"/>
      <c r="AGN64" s="10"/>
      <c r="AGO64" s="10"/>
      <c r="AGP64" s="10"/>
      <c r="AGQ64" s="10"/>
      <c r="AGR64" s="10"/>
      <c r="AGS64" s="10"/>
      <c r="AGT64" s="10"/>
      <c r="AGU64" s="10"/>
      <c r="AGV64" s="10"/>
      <c r="AGW64" s="10"/>
      <c r="AGX64" s="10"/>
      <c r="AGY64" s="10"/>
      <c r="AGZ64" s="10"/>
      <c r="AHA64" s="10"/>
      <c r="AHB64" s="10"/>
      <c r="AHC64" s="10"/>
      <c r="AHD64" s="10"/>
      <c r="AHE64" s="10"/>
      <c r="AHF64" s="10"/>
      <c r="AHG64" s="10"/>
      <c r="AHH64" s="10"/>
      <c r="AHI64" s="10"/>
      <c r="AHJ64" s="10"/>
      <c r="AHK64" s="10"/>
      <c r="AHL64" s="10"/>
      <c r="AHM64" s="10"/>
      <c r="AHN64" s="10"/>
      <c r="AHO64" s="10"/>
      <c r="AHP64" s="10"/>
      <c r="AHQ64" s="10"/>
      <c r="AHR64" s="10"/>
      <c r="AHS64" s="10"/>
      <c r="AHT64" s="10"/>
      <c r="AHU64" s="10"/>
      <c r="AHV64" s="10"/>
      <c r="AHW64" s="10"/>
      <c r="AHX64" s="10"/>
      <c r="AHY64" s="10"/>
      <c r="AHZ64" s="10"/>
      <c r="AIA64" s="10"/>
      <c r="AIB64" s="10"/>
      <c r="AIC64" s="10"/>
      <c r="AID64" s="10"/>
      <c r="AIE64" s="10"/>
      <c r="AIF64" s="10"/>
      <c r="AIG64" s="10"/>
      <c r="AIH64" s="10"/>
      <c r="AII64" s="10"/>
      <c r="AIJ64" s="10"/>
      <c r="AIK64" s="10"/>
      <c r="AIL64" s="10"/>
      <c r="AIM64" s="10"/>
      <c r="AIN64" s="10"/>
      <c r="AIO64" s="10"/>
      <c r="AIP64" s="10"/>
      <c r="AIQ64" s="10"/>
      <c r="AIR64" s="10"/>
      <c r="AIS64" s="10"/>
      <c r="AIT64" s="10"/>
      <c r="AIU64" s="10"/>
      <c r="AIV64" s="10"/>
      <c r="AIW64" s="10"/>
      <c r="AIX64" s="10"/>
      <c r="AIY64" s="10"/>
      <c r="AIZ64" s="10"/>
      <c r="AJA64" s="10"/>
      <c r="AJB64" s="10"/>
      <c r="AJC64" s="10"/>
      <c r="AJD64" s="10"/>
      <c r="AJE64" s="10"/>
      <c r="AJF64" s="10"/>
      <c r="AJG64" s="10"/>
      <c r="AJH64" s="10"/>
      <c r="AJI64" s="10"/>
      <c r="AJJ64" s="10"/>
      <c r="AJK64" s="10"/>
      <c r="AJL64" s="10"/>
      <c r="AJM64" s="10"/>
      <c r="AJN64" s="10"/>
      <c r="AJO64" s="10"/>
      <c r="AJP64" s="10"/>
      <c r="AJQ64" s="10"/>
      <c r="AJR64" s="10"/>
      <c r="AJS64" s="10"/>
      <c r="AJT64" s="10"/>
      <c r="AJU64" s="10"/>
      <c r="AJV64" s="10"/>
      <c r="AJW64" s="10"/>
      <c r="AJX64" s="10"/>
      <c r="AJY64" s="10"/>
      <c r="AJZ64" s="10"/>
      <c r="AKA64" s="10"/>
      <c r="AKB64" s="10"/>
      <c r="AKC64" s="10"/>
      <c r="AKD64" s="10"/>
      <c r="AKE64" s="10"/>
      <c r="AKF64" s="10"/>
      <c r="AKG64" s="10"/>
      <c r="AKH64" s="10"/>
      <c r="AKI64" s="10"/>
      <c r="AKJ64" s="10"/>
      <c r="AKK64" s="10"/>
      <c r="AKL64" s="10"/>
      <c r="AKM64" s="10"/>
      <c r="AKN64" s="10"/>
      <c r="AKO64" s="10"/>
      <c r="AKP64" s="10"/>
      <c r="AKQ64" s="10"/>
      <c r="AKR64" s="10"/>
      <c r="AKS64" s="10"/>
      <c r="AKT64" s="10"/>
      <c r="AKU64" s="10"/>
      <c r="AKV64" s="10"/>
      <c r="AKW64" s="10"/>
      <c r="AKX64" s="10"/>
      <c r="AKY64" s="10"/>
      <c r="AKZ64" s="10"/>
      <c r="ALA64" s="10"/>
      <c r="ALB64" s="10"/>
      <c r="ALC64" s="10"/>
      <c r="ALD64" s="10"/>
      <c r="ALE64" s="10"/>
      <c r="ALF64" s="10"/>
      <c r="ALG64" s="10"/>
      <c r="ALH64" s="10"/>
      <c r="ALI64" s="10"/>
      <c r="ALJ64" s="10"/>
      <c r="ALK64" s="10"/>
      <c r="ALL64" s="10"/>
      <c r="ALM64" s="10"/>
      <c r="ALN64" s="10"/>
      <c r="ALO64" s="10"/>
      <c r="ALP64" s="10"/>
      <c r="ALQ64" s="10"/>
      <c r="ALR64" s="10"/>
      <c r="ALS64" s="10"/>
      <c r="ALT64" s="10"/>
      <c r="ALU64" s="10"/>
      <c r="ALV64" s="10"/>
      <c r="ALW64" s="10"/>
      <c r="ALX64" s="10"/>
      <c r="ALY64" s="10"/>
      <c r="ALZ64" s="10"/>
      <c r="AMA64" s="10"/>
      <c r="AMB64" s="10"/>
      <c r="AMC64" s="10"/>
      <c r="AMD64" s="10"/>
      <c r="AME64" s="10"/>
      <c r="AMF64" s="10"/>
      <c r="AMG64" s="10"/>
      <c r="AMH64" s="10"/>
      <c r="AMI64" s="10"/>
      <c r="AMJ64" s="10"/>
      <c r="AMK64" s="10"/>
      <c r="AML64" s="10"/>
      <c r="AMM64" s="10"/>
      <c r="AMN64" s="10"/>
      <c r="AMO64" s="10"/>
      <c r="AMP64" s="10"/>
      <c r="AMQ64" s="10"/>
      <c r="AMR64" s="10"/>
      <c r="AMS64" s="10"/>
      <c r="AMT64" s="10"/>
      <c r="AMU64" s="10"/>
      <c r="AMV64" s="10"/>
      <c r="AMW64" s="10"/>
      <c r="AMX64" s="10"/>
      <c r="AMY64" s="10"/>
      <c r="AMZ64" s="10"/>
      <c r="ANA64" s="10"/>
      <c r="ANB64" s="10"/>
      <c r="ANC64" s="10"/>
      <c r="AND64" s="10"/>
      <c r="ANE64" s="10"/>
      <c r="ANF64" s="10"/>
      <c r="ANG64" s="10"/>
      <c r="ANH64" s="10"/>
      <c r="ANI64" s="10"/>
      <c r="ANJ64" s="10"/>
      <c r="ANK64" s="10"/>
      <c r="ANL64" s="10"/>
      <c r="ANM64" s="10"/>
      <c r="ANN64" s="10"/>
      <c r="ANO64" s="10"/>
      <c r="ANP64" s="10"/>
      <c r="ANQ64" s="10"/>
      <c r="ANR64" s="10"/>
      <c r="ANS64" s="10"/>
      <c r="ANT64" s="10"/>
      <c r="ANU64" s="10"/>
      <c r="ANV64" s="10"/>
      <c r="ANW64" s="10"/>
      <c r="ANX64" s="10"/>
      <c r="ANY64" s="10"/>
      <c r="ANZ64" s="10"/>
      <c r="AOA64" s="10"/>
      <c r="AOB64" s="10"/>
      <c r="AOC64" s="10"/>
      <c r="AOD64" s="10"/>
      <c r="AOE64" s="10"/>
      <c r="AOF64" s="10"/>
      <c r="AOG64" s="10"/>
      <c r="AOH64" s="10"/>
      <c r="AOI64" s="10"/>
      <c r="AOJ64" s="10"/>
      <c r="AOK64" s="10"/>
      <c r="AOL64" s="10"/>
      <c r="AOM64" s="10"/>
      <c r="AON64" s="10"/>
      <c r="AOO64" s="10"/>
      <c r="AOP64" s="10"/>
      <c r="AOQ64" s="10"/>
      <c r="AOR64" s="10"/>
      <c r="AOS64" s="10"/>
      <c r="AOT64" s="10"/>
      <c r="AOU64" s="10"/>
      <c r="AOV64" s="10"/>
      <c r="AOW64" s="10"/>
      <c r="AOX64" s="10"/>
      <c r="AOY64" s="10"/>
      <c r="AOZ64" s="10"/>
      <c r="APA64" s="10"/>
      <c r="APB64" s="10"/>
      <c r="APC64" s="10"/>
      <c r="APD64" s="10"/>
      <c r="APE64" s="10"/>
      <c r="APF64" s="10"/>
      <c r="APG64" s="10"/>
      <c r="APH64" s="10"/>
      <c r="API64" s="10"/>
      <c r="APJ64" s="10"/>
      <c r="APK64" s="10"/>
      <c r="APL64" s="10"/>
      <c r="APM64" s="10"/>
      <c r="APN64" s="10"/>
      <c r="APO64" s="10"/>
      <c r="APP64" s="10"/>
      <c r="APQ64" s="10"/>
      <c r="APR64" s="10"/>
      <c r="APS64" s="10"/>
      <c r="APT64" s="10"/>
      <c r="APU64" s="10"/>
      <c r="APV64" s="10"/>
      <c r="APW64" s="10"/>
      <c r="APX64" s="10"/>
      <c r="APY64" s="10"/>
      <c r="APZ64" s="10"/>
      <c r="AQA64" s="10"/>
      <c r="AQB64" s="10"/>
      <c r="AQC64" s="10"/>
      <c r="AQD64" s="10"/>
      <c r="AQE64" s="10"/>
      <c r="AQF64" s="10"/>
      <c r="AQG64" s="10"/>
      <c r="AQH64" s="10"/>
      <c r="AQI64" s="10"/>
      <c r="AQJ64" s="10"/>
      <c r="AQK64" s="10"/>
      <c r="AQL64" s="10"/>
      <c r="AQM64" s="10"/>
      <c r="AQN64" s="10"/>
      <c r="AQO64" s="10"/>
      <c r="AQP64" s="10"/>
      <c r="AQQ64" s="10"/>
      <c r="AQR64" s="10"/>
      <c r="AQS64" s="10"/>
      <c r="AQT64" s="10"/>
      <c r="AQU64" s="10"/>
      <c r="AQV64" s="10"/>
      <c r="AQW64" s="10"/>
      <c r="AQX64" s="10"/>
      <c r="AQY64" s="10"/>
      <c r="AQZ64" s="10"/>
      <c r="ARA64" s="10"/>
      <c r="ARB64" s="10"/>
      <c r="ARC64" s="10"/>
      <c r="ARD64" s="10"/>
      <c r="ARE64" s="10"/>
      <c r="ARF64" s="10"/>
      <c r="ARG64" s="10"/>
      <c r="ARH64" s="10"/>
      <c r="ARI64" s="10"/>
      <c r="ARJ64" s="10"/>
      <c r="ARK64" s="10"/>
      <c r="ARL64" s="10"/>
      <c r="ARM64" s="10"/>
      <c r="ARN64" s="10"/>
      <c r="ARO64" s="10"/>
      <c r="ARP64" s="10"/>
      <c r="ARQ64" s="10"/>
      <c r="ARR64" s="10"/>
      <c r="ARS64" s="10"/>
      <c r="ART64" s="10"/>
      <c r="ARU64" s="10"/>
      <c r="ARV64" s="10"/>
      <c r="ARW64" s="10"/>
      <c r="ARX64" s="10"/>
      <c r="ARY64" s="10"/>
      <c r="ARZ64" s="10"/>
      <c r="ASA64" s="10"/>
      <c r="ASB64" s="10"/>
      <c r="ASC64" s="10"/>
      <c r="ASD64" s="10"/>
      <c r="ASE64" s="10"/>
      <c r="ASF64" s="10"/>
      <c r="ASG64" s="10"/>
      <c r="ASH64" s="10"/>
      <c r="ASI64" s="10"/>
      <c r="ASJ64" s="10"/>
      <c r="ASK64" s="10"/>
      <c r="ASL64" s="10"/>
      <c r="ASM64" s="10"/>
      <c r="ASN64" s="10"/>
      <c r="ASO64" s="10"/>
      <c r="ASP64" s="10"/>
      <c r="ASQ64" s="10"/>
      <c r="ASR64" s="10"/>
      <c r="ASS64" s="10"/>
      <c r="AST64" s="10"/>
      <c r="ASU64" s="10"/>
      <c r="ASV64" s="10"/>
      <c r="ASW64" s="10"/>
      <c r="ASX64" s="10"/>
      <c r="ASY64" s="10"/>
      <c r="ASZ64" s="10"/>
      <c r="ATA64" s="10"/>
      <c r="ATB64" s="10"/>
      <c r="ATC64" s="10"/>
      <c r="ATD64" s="10"/>
      <c r="ATE64" s="10"/>
      <c r="ATF64" s="10"/>
      <c r="ATG64" s="10"/>
      <c r="ATH64" s="10"/>
      <c r="ATI64" s="10"/>
      <c r="ATJ64" s="10"/>
      <c r="ATK64" s="10"/>
      <c r="ATL64" s="10"/>
      <c r="ATM64" s="10"/>
      <c r="ATN64" s="10"/>
      <c r="ATO64" s="10"/>
      <c r="ATP64" s="10"/>
      <c r="ATQ64" s="10"/>
      <c r="ATR64" s="10"/>
      <c r="ATS64" s="10"/>
      <c r="ATT64" s="10"/>
      <c r="ATU64" s="10"/>
      <c r="ATV64" s="10"/>
      <c r="ATW64" s="10"/>
      <c r="ATX64" s="10"/>
      <c r="ATY64" s="10"/>
      <c r="ATZ64" s="10"/>
      <c r="AUA64" s="10"/>
      <c r="AUB64" s="10"/>
      <c r="AUC64" s="10"/>
      <c r="AUD64" s="10"/>
      <c r="AUE64" s="10"/>
      <c r="AUF64" s="10"/>
      <c r="AUG64" s="10"/>
      <c r="AUH64" s="10"/>
      <c r="AUI64" s="10"/>
      <c r="AUJ64" s="10"/>
      <c r="AUK64" s="10"/>
      <c r="AUL64" s="10"/>
      <c r="AUM64" s="10"/>
      <c r="AUN64" s="10"/>
      <c r="AUO64" s="10"/>
      <c r="AUP64" s="10"/>
      <c r="AUQ64" s="10"/>
      <c r="AUR64" s="10"/>
      <c r="AUS64" s="10"/>
      <c r="AUT64" s="10"/>
      <c r="AUU64" s="10"/>
      <c r="AUV64" s="10"/>
      <c r="AUW64" s="10"/>
      <c r="AUX64" s="10"/>
      <c r="AUY64" s="10"/>
      <c r="AUZ64" s="10"/>
      <c r="AVA64" s="10"/>
      <c r="AVB64" s="10"/>
      <c r="AVC64" s="10"/>
      <c r="AVD64" s="10"/>
      <c r="AVE64" s="10"/>
      <c r="AVF64" s="10"/>
      <c r="AVG64" s="10"/>
      <c r="AVH64" s="10"/>
      <c r="AVI64" s="10"/>
      <c r="AVJ64" s="10"/>
      <c r="AVK64" s="10"/>
      <c r="AVL64" s="10"/>
      <c r="AVM64" s="10"/>
      <c r="AVN64" s="10"/>
      <c r="AVO64" s="10"/>
      <c r="AVP64" s="10"/>
      <c r="AVQ64" s="10"/>
      <c r="AVR64" s="10"/>
      <c r="AVS64" s="10"/>
      <c r="AVT64" s="10"/>
      <c r="AVU64" s="10"/>
      <c r="AVV64" s="10"/>
      <c r="AVW64" s="10"/>
      <c r="AVX64" s="10"/>
      <c r="AVY64" s="10"/>
      <c r="AVZ64" s="10"/>
      <c r="AWA64" s="10"/>
      <c r="AWB64" s="10"/>
      <c r="AWC64" s="10"/>
      <c r="AWD64" s="10"/>
      <c r="AWE64" s="10"/>
      <c r="AWF64" s="10"/>
      <c r="AWG64" s="10"/>
      <c r="AWH64" s="10"/>
      <c r="AWI64" s="10"/>
      <c r="AWJ64" s="10"/>
      <c r="AWK64" s="10"/>
      <c r="AWL64" s="10"/>
      <c r="AWM64" s="10"/>
      <c r="AWN64" s="10"/>
      <c r="AWO64" s="10"/>
      <c r="AWP64" s="10"/>
      <c r="AWQ64" s="10"/>
      <c r="AWR64" s="10"/>
      <c r="AWS64" s="10"/>
      <c r="AWT64" s="10"/>
      <c r="AWU64" s="10"/>
      <c r="AWV64" s="10"/>
      <c r="AWW64" s="10"/>
      <c r="AWX64" s="10"/>
      <c r="AWY64" s="10"/>
      <c r="AWZ64" s="10"/>
      <c r="AXA64" s="10"/>
      <c r="AXB64" s="10"/>
      <c r="AXC64" s="10"/>
      <c r="AXD64" s="10"/>
      <c r="AXE64" s="10"/>
      <c r="AXF64" s="10"/>
      <c r="AXG64" s="10"/>
      <c r="AXH64" s="10"/>
      <c r="AXI64" s="10"/>
      <c r="AXJ64" s="10"/>
      <c r="AXK64" s="10"/>
      <c r="AXL64" s="10"/>
      <c r="AXM64" s="10"/>
      <c r="AXN64" s="10"/>
      <c r="AXO64" s="10"/>
      <c r="AXP64" s="10"/>
      <c r="AXQ64" s="10"/>
      <c r="AXR64" s="10"/>
      <c r="AXS64" s="10"/>
      <c r="AXT64" s="10"/>
      <c r="AXU64" s="10"/>
      <c r="AXV64" s="10"/>
      <c r="AXW64" s="10"/>
      <c r="AXX64" s="10"/>
      <c r="AXY64" s="10"/>
      <c r="AXZ64" s="10"/>
      <c r="AYA64" s="10"/>
      <c r="AYB64" s="10"/>
      <c r="AYC64" s="10"/>
      <c r="AYD64" s="10"/>
      <c r="AYE64" s="10"/>
      <c r="AYF64" s="10"/>
      <c r="AYG64" s="10"/>
      <c r="AYH64" s="10"/>
      <c r="AYI64" s="10"/>
      <c r="AYJ64" s="10"/>
      <c r="AYK64" s="10"/>
      <c r="AYL64" s="10"/>
      <c r="AYM64" s="10"/>
      <c r="AYN64" s="10"/>
      <c r="AYO64" s="10"/>
      <c r="AYP64" s="10"/>
      <c r="AYQ64" s="10"/>
      <c r="AYR64" s="10"/>
      <c r="AYS64" s="10"/>
      <c r="AYT64" s="10"/>
      <c r="AYU64" s="10"/>
      <c r="AYV64" s="10"/>
      <c r="AYW64" s="10"/>
      <c r="AYX64" s="10"/>
      <c r="AYY64" s="10"/>
      <c r="AYZ64" s="10"/>
      <c r="AZA64" s="10"/>
      <c r="AZB64" s="10"/>
      <c r="AZC64" s="10"/>
      <c r="AZD64" s="10"/>
      <c r="AZE64" s="10"/>
      <c r="AZF64" s="10"/>
      <c r="AZG64" s="10"/>
      <c r="AZH64" s="10"/>
      <c r="AZI64" s="10"/>
      <c r="AZJ64" s="10"/>
      <c r="AZK64" s="10"/>
      <c r="AZL64" s="10"/>
      <c r="AZM64" s="10"/>
      <c r="AZN64" s="10"/>
      <c r="AZO64" s="10"/>
      <c r="AZP64" s="10"/>
      <c r="AZQ64" s="10"/>
      <c r="AZR64" s="10"/>
      <c r="AZS64" s="10"/>
      <c r="AZT64" s="10"/>
      <c r="AZU64" s="10"/>
      <c r="AZV64" s="10"/>
      <c r="AZW64" s="10"/>
      <c r="AZX64" s="10"/>
      <c r="AZY64" s="10"/>
      <c r="AZZ64" s="10"/>
      <c r="BAA64" s="10"/>
      <c r="BAB64" s="10"/>
      <c r="BAC64" s="10"/>
      <c r="BAD64" s="10"/>
      <c r="BAE64" s="10"/>
      <c r="BAF64" s="10"/>
      <c r="BAG64" s="10"/>
      <c r="BAH64" s="10"/>
      <c r="BAI64" s="10"/>
      <c r="BAJ64" s="10"/>
      <c r="BAK64" s="10"/>
      <c r="BAL64" s="10"/>
      <c r="BAM64" s="10"/>
      <c r="BAN64" s="10"/>
      <c r="BAO64" s="10"/>
      <c r="BAP64" s="10"/>
      <c r="BAQ64" s="10"/>
      <c r="BAR64" s="10"/>
      <c r="BAS64" s="10"/>
      <c r="BAT64" s="10"/>
      <c r="BAU64" s="10"/>
      <c r="BAV64" s="10"/>
      <c r="BAW64" s="10"/>
      <c r="BAX64" s="10"/>
      <c r="BAY64" s="10"/>
      <c r="BAZ64" s="10"/>
      <c r="BBA64" s="10"/>
      <c r="BBB64" s="10"/>
      <c r="BBC64" s="10"/>
      <c r="BBD64" s="10"/>
      <c r="BBE64" s="10"/>
      <c r="BBF64" s="10"/>
      <c r="BBG64" s="10"/>
      <c r="BBH64" s="10"/>
      <c r="BBI64" s="10"/>
      <c r="BBJ64" s="10"/>
      <c r="BBK64" s="10"/>
      <c r="BBL64" s="10"/>
      <c r="BBM64" s="10"/>
      <c r="BBN64" s="10"/>
      <c r="BBO64" s="10"/>
      <c r="BBP64" s="10"/>
      <c r="BBQ64" s="10"/>
      <c r="BBR64" s="10"/>
      <c r="BBS64" s="10"/>
      <c r="BBT64" s="10"/>
      <c r="BBU64" s="10"/>
      <c r="BBV64" s="10"/>
      <c r="BBW64" s="10"/>
      <c r="BBX64" s="10"/>
      <c r="BBY64" s="10"/>
      <c r="BBZ64" s="10"/>
      <c r="BCA64" s="10"/>
      <c r="BCB64" s="10"/>
      <c r="BCC64" s="10"/>
      <c r="BCD64" s="10"/>
      <c r="BCE64" s="10"/>
      <c r="BCF64" s="10"/>
      <c r="BCG64" s="10"/>
      <c r="BCH64" s="10"/>
      <c r="BCI64" s="10"/>
      <c r="BCJ64" s="10"/>
      <c r="BCK64" s="10"/>
      <c r="BCL64" s="10"/>
      <c r="BCM64" s="10"/>
      <c r="BCN64" s="10"/>
      <c r="BCO64" s="10"/>
      <c r="BCP64" s="10"/>
      <c r="BCQ64" s="10"/>
      <c r="BCR64" s="10"/>
      <c r="BCS64" s="10"/>
      <c r="BCT64" s="10"/>
      <c r="BCU64" s="10"/>
      <c r="BCV64" s="10"/>
      <c r="BCW64" s="10"/>
      <c r="BCX64" s="10"/>
      <c r="BCY64" s="10"/>
      <c r="BCZ64" s="10"/>
      <c r="BDA64" s="10"/>
      <c r="BDB64" s="10"/>
      <c r="BDC64" s="10"/>
      <c r="BDD64" s="10"/>
      <c r="BDE64" s="10"/>
      <c r="BDF64" s="10"/>
      <c r="BDG64" s="10"/>
      <c r="BDH64" s="10"/>
      <c r="BDI64" s="10"/>
      <c r="BDJ64" s="10"/>
      <c r="BDK64" s="10"/>
      <c r="BDL64" s="10"/>
      <c r="BDM64" s="10"/>
      <c r="BDN64" s="10"/>
      <c r="BDO64" s="10"/>
      <c r="BDP64" s="10"/>
      <c r="BDQ64" s="10"/>
      <c r="BDR64" s="10"/>
      <c r="BDS64" s="10"/>
      <c r="BDT64" s="10"/>
      <c r="BDU64" s="10"/>
      <c r="BDV64" s="10"/>
      <c r="BDW64" s="10"/>
      <c r="BDX64" s="10"/>
      <c r="BDY64" s="10"/>
      <c r="BDZ64" s="10"/>
      <c r="BEA64" s="10"/>
      <c r="BEB64" s="10"/>
      <c r="BEC64" s="10"/>
      <c r="BED64" s="10"/>
      <c r="BEE64" s="10"/>
      <c r="BEF64" s="10"/>
      <c r="BEG64" s="10"/>
      <c r="BEH64" s="10"/>
      <c r="BEI64" s="10"/>
      <c r="BEJ64" s="10"/>
      <c r="BEK64" s="10"/>
      <c r="BEL64" s="10"/>
      <c r="BEM64" s="10"/>
      <c r="BEN64" s="10"/>
      <c r="BEO64" s="10"/>
      <c r="BEP64" s="10"/>
      <c r="BEQ64" s="10"/>
      <c r="BER64" s="10"/>
      <c r="BES64" s="10"/>
      <c r="BET64" s="10"/>
      <c r="BEU64" s="10"/>
      <c r="BEV64" s="10"/>
      <c r="BEW64" s="10"/>
      <c r="BEX64" s="10"/>
      <c r="BEY64" s="10"/>
      <c r="BEZ64" s="10"/>
      <c r="BFA64" s="10"/>
      <c r="BFB64" s="10"/>
      <c r="BFC64" s="10"/>
      <c r="BFD64" s="10"/>
      <c r="BFE64" s="10"/>
      <c r="BFF64" s="10"/>
      <c r="BFG64" s="10"/>
      <c r="BFH64" s="10"/>
      <c r="BFI64" s="10"/>
      <c r="BFJ64" s="10"/>
      <c r="BFK64" s="10"/>
      <c r="BFL64" s="10"/>
      <c r="BFM64" s="10"/>
      <c r="BFN64" s="10"/>
      <c r="BFO64" s="10"/>
      <c r="BFP64" s="10"/>
      <c r="BFQ64" s="10"/>
      <c r="BFR64" s="10"/>
      <c r="BFS64" s="10"/>
      <c r="BFT64" s="10"/>
      <c r="BFU64" s="10"/>
      <c r="BFV64" s="10"/>
      <c r="BFW64" s="10"/>
      <c r="BFX64" s="10"/>
      <c r="BFY64" s="10"/>
      <c r="BFZ64" s="10"/>
      <c r="BGA64" s="10"/>
      <c r="BGB64" s="10"/>
      <c r="BGC64" s="10"/>
      <c r="BGD64" s="10"/>
      <c r="BGE64" s="10"/>
      <c r="BGF64" s="10"/>
      <c r="BGG64" s="10"/>
      <c r="BGH64" s="10"/>
      <c r="BGI64" s="10"/>
      <c r="BGJ64" s="10"/>
      <c r="BGK64" s="10"/>
      <c r="BGL64" s="10"/>
      <c r="BGM64" s="10"/>
      <c r="BGN64" s="10"/>
      <c r="BGO64" s="10"/>
      <c r="BGP64" s="10"/>
      <c r="BGQ64" s="10"/>
      <c r="BGR64" s="10"/>
      <c r="BGS64" s="10"/>
      <c r="BGT64" s="10"/>
      <c r="BGU64" s="10"/>
      <c r="BGV64" s="10"/>
      <c r="BGW64" s="10"/>
      <c r="BGX64" s="10"/>
      <c r="BGY64" s="10"/>
      <c r="BGZ64" s="10"/>
      <c r="BHA64" s="10"/>
      <c r="BHB64" s="10"/>
      <c r="BHC64" s="10"/>
      <c r="BHD64" s="10"/>
      <c r="BHE64" s="10"/>
      <c r="BHF64" s="10"/>
      <c r="BHG64" s="10"/>
      <c r="BHH64" s="10"/>
      <c r="BHI64" s="10"/>
      <c r="BHJ64" s="10"/>
      <c r="BHK64" s="10"/>
      <c r="BHL64" s="10"/>
      <c r="BHM64" s="10"/>
      <c r="BHN64" s="10"/>
      <c r="BHO64" s="10"/>
      <c r="BHP64" s="10"/>
      <c r="BHQ64" s="10"/>
      <c r="BHR64" s="10"/>
      <c r="BHS64" s="10"/>
      <c r="BHT64" s="10"/>
      <c r="BHU64" s="10"/>
      <c r="BHV64" s="10"/>
      <c r="BHW64" s="10"/>
      <c r="BHX64" s="10"/>
      <c r="BHY64" s="10"/>
      <c r="BHZ64" s="10"/>
      <c r="BIA64" s="10"/>
      <c r="BIB64" s="10"/>
      <c r="BIC64" s="10"/>
    </row>
    <row r="65" spans="1:1589" s="24" customFormat="1" ht="54.75" customHeight="1">
      <c r="A65" s="75" t="s">
        <v>96</v>
      </c>
      <c r="B65" s="58">
        <v>5210230</v>
      </c>
      <c r="C65" s="197"/>
      <c r="D65" s="198"/>
      <c r="E65" s="115">
        <v>42370</v>
      </c>
      <c r="F65" s="115">
        <v>42735</v>
      </c>
      <c r="G65" s="116" t="s">
        <v>11</v>
      </c>
      <c r="H65" s="149"/>
      <c r="I65" s="149"/>
      <c r="J65" s="149"/>
      <c r="K65" s="147"/>
      <c r="L65" s="149"/>
      <c r="M65" s="147"/>
      <c r="N65" s="149"/>
      <c r="O65" s="149"/>
      <c r="P65" s="149"/>
      <c r="Q65" s="149"/>
      <c r="R65" s="149"/>
      <c r="S65" s="149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1"/>
      <c r="BN65" s="11"/>
      <c r="BO65" s="11"/>
      <c r="BP65" s="11"/>
      <c r="BQ65" s="11"/>
      <c r="BR65" s="11"/>
      <c r="BS65" s="11"/>
      <c r="BT65" s="11"/>
      <c r="BU65" s="11"/>
      <c r="BV65" s="11"/>
      <c r="BW65" s="11"/>
      <c r="BX65" s="11"/>
      <c r="BY65" s="11"/>
      <c r="BZ65" s="11"/>
      <c r="CA65" s="11"/>
      <c r="CB65" s="11"/>
      <c r="CC65" s="11"/>
      <c r="CD65" s="11"/>
      <c r="CE65" s="11"/>
      <c r="CF65" s="11"/>
      <c r="CG65" s="11"/>
      <c r="CH65" s="11"/>
      <c r="CI65" s="11"/>
      <c r="CJ65" s="11"/>
      <c r="CK65" s="11"/>
      <c r="CL65" s="11"/>
      <c r="CM65" s="11"/>
      <c r="CN65" s="11"/>
      <c r="CO65" s="11"/>
      <c r="CP65" s="11"/>
      <c r="CQ65" s="11"/>
      <c r="CR65" s="11"/>
      <c r="CS65" s="11"/>
      <c r="CT65" s="11"/>
      <c r="CU65" s="11"/>
      <c r="CV65" s="11"/>
      <c r="CW65" s="11"/>
      <c r="CX65" s="11"/>
      <c r="CY65" s="11"/>
      <c r="CZ65" s="11"/>
      <c r="DA65" s="11"/>
      <c r="DB65" s="11"/>
      <c r="DC65" s="11"/>
      <c r="DD65" s="11"/>
      <c r="DE65" s="11"/>
      <c r="DF65" s="11"/>
      <c r="DG65" s="11"/>
      <c r="DH65" s="11"/>
      <c r="DI65" s="11"/>
      <c r="DJ65" s="11"/>
      <c r="DK65" s="11"/>
      <c r="DL65" s="11"/>
      <c r="DM65" s="11"/>
      <c r="DN65" s="11"/>
      <c r="DO65" s="11"/>
      <c r="DP65" s="11"/>
      <c r="DQ65" s="11"/>
      <c r="DR65" s="11"/>
      <c r="DS65" s="11"/>
      <c r="DT65" s="11"/>
      <c r="DU65" s="11"/>
      <c r="DV65" s="11"/>
      <c r="DW65" s="11"/>
      <c r="DX65" s="11"/>
      <c r="DY65" s="11"/>
      <c r="DZ65" s="11"/>
      <c r="EA65" s="11"/>
      <c r="EB65" s="11"/>
      <c r="EC65" s="11"/>
      <c r="ED65" s="11"/>
      <c r="EE65" s="11"/>
      <c r="EF65" s="11"/>
      <c r="EG65" s="11"/>
      <c r="EH65" s="11"/>
      <c r="EI65" s="11"/>
      <c r="EJ65" s="11"/>
      <c r="EK65" s="11"/>
      <c r="EL65" s="11"/>
      <c r="EM65" s="11"/>
      <c r="EN65" s="11"/>
      <c r="EO65" s="11"/>
      <c r="EP65" s="11"/>
      <c r="EQ65" s="11"/>
      <c r="ER65" s="11"/>
      <c r="ES65" s="11"/>
      <c r="ET65" s="11"/>
      <c r="EU65" s="11"/>
      <c r="EV65" s="11"/>
      <c r="EW65" s="11"/>
      <c r="EX65" s="11"/>
      <c r="EY65" s="11"/>
      <c r="EZ65" s="11"/>
      <c r="FA65" s="11"/>
      <c r="FB65" s="11"/>
      <c r="FC65" s="11"/>
      <c r="FD65" s="11"/>
      <c r="FE65" s="11"/>
      <c r="FF65" s="11"/>
      <c r="FG65" s="11"/>
      <c r="FH65" s="11"/>
      <c r="FI65" s="11"/>
      <c r="FJ65" s="11"/>
      <c r="FK65" s="11"/>
      <c r="FL65" s="11"/>
      <c r="FM65" s="11"/>
      <c r="FN65" s="11"/>
      <c r="FO65" s="11"/>
      <c r="FP65" s="11"/>
      <c r="FQ65" s="11"/>
      <c r="FR65" s="11"/>
      <c r="FS65" s="11"/>
      <c r="FT65" s="11"/>
      <c r="FU65" s="11"/>
      <c r="FV65" s="11"/>
      <c r="FW65" s="11"/>
      <c r="FX65" s="11"/>
      <c r="FY65" s="11"/>
      <c r="FZ65" s="11"/>
      <c r="GA65" s="11"/>
      <c r="GB65" s="11"/>
      <c r="GC65" s="11"/>
      <c r="GD65" s="11"/>
      <c r="GE65" s="11"/>
      <c r="GF65" s="11"/>
      <c r="GG65" s="11"/>
      <c r="GH65" s="11"/>
      <c r="GI65" s="11"/>
      <c r="GJ65" s="11"/>
      <c r="GK65" s="11"/>
      <c r="GL65" s="11"/>
      <c r="GM65" s="11"/>
      <c r="GN65" s="11"/>
      <c r="GO65" s="11"/>
      <c r="GP65" s="11"/>
      <c r="GQ65" s="11"/>
      <c r="GR65" s="11"/>
      <c r="GS65" s="11"/>
      <c r="GT65" s="11"/>
      <c r="GU65" s="11"/>
      <c r="GV65" s="11"/>
      <c r="GW65" s="11"/>
      <c r="GX65" s="11"/>
      <c r="GY65" s="11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  <c r="XL65" s="10"/>
      <c r="XM65" s="10"/>
      <c r="XN65" s="10"/>
      <c r="XO65" s="10"/>
      <c r="XP65" s="10"/>
      <c r="XQ65" s="10"/>
      <c r="XR65" s="10"/>
      <c r="XS65" s="10"/>
      <c r="XT65" s="10"/>
      <c r="XU65" s="10"/>
      <c r="XV65" s="10"/>
      <c r="XW65" s="10"/>
      <c r="XX65" s="10"/>
      <c r="XY65" s="10"/>
      <c r="XZ65" s="10"/>
      <c r="YA65" s="10"/>
      <c r="YB65" s="10"/>
      <c r="YC65" s="10"/>
      <c r="YD65" s="10"/>
      <c r="YE65" s="10"/>
      <c r="YF65" s="10"/>
      <c r="YG65" s="10"/>
      <c r="YH65" s="10"/>
      <c r="YI65" s="10"/>
      <c r="YJ65" s="10"/>
      <c r="YK65" s="10"/>
      <c r="YL65" s="10"/>
      <c r="YM65" s="10"/>
      <c r="YN65" s="10"/>
      <c r="YO65" s="10"/>
      <c r="YP65" s="10"/>
      <c r="YQ65" s="10"/>
      <c r="YR65" s="10"/>
      <c r="YS65" s="10"/>
      <c r="YT65" s="10"/>
      <c r="YU65" s="10"/>
      <c r="YV65" s="10"/>
      <c r="YW65" s="10"/>
      <c r="YX65" s="10"/>
      <c r="YY65" s="10"/>
      <c r="YZ65" s="10"/>
      <c r="ZA65" s="10"/>
      <c r="ZB65" s="10"/>
      <c r="ZC65" s="10"/>
      <c r="ZD65" s="10"/>
      <c r="ZE65" s="10"/>
      <c r="ZF65" s="10"/>
      <c r="ZG65" s="10"/>
      <c r="ZH65" s="10"/>
      <c r="ZI65" s="10"/>
      <c r="ZJ65" s="10"/>
      <c r="ZK65" s="10"/>
      <c r="ZL65" s="10"/>
      <c r="ZM65" s="10"/>
      <c r="ZN65" s="10"/>
      <c r="ZO65" s="10"/>
      <c r="ZP65" s="10"/>
      <c r="ZQ65" s="10"/>
      <c r="ZR65" s="10"/>
      <c r="ZS65" s="10"/>
      <c r="ZT65" s="10"/>
      <c r="ZU65" s="10"/>
      <c r="ZV65" s="10"/>
      <c r="ZW65" s="10"/>
      <c r="ZX65" s="10"/>
      <c r="ZY65" s="10"/>
      <c r="ZZ65" s="10"/>
      <c r="AAA65" s="10"/>
      <c r="AAB65" s="10"/>
      <c r="AAC65" s="10"/>
      <c r="AAD65" s="10"/>
      <c r="AAE65" s="10"/>
      <c r="AAF65" s="10"/>
      <c r="AAG65" s="10"/>
      <c r="AAH65" s="10"/>
      <c r="AAI65" s="10"/>
      <c r="AAJ65" s="10"/>
      <c r="AAK65" s="10"/>
      <c r="AAL65" s="10"/>
      <c r="AAM65" s="10"/>
      <c r="AAN65" s="10"/>
      <c r="AAO65" s="10"/>
      <c r="AAP65" s="10"/>
      <c r="AAQ65" s="10"/>
      <c r="AAR65" s="10"/>
      <c r="AAS65" s="10"/>
      <c r="AAT65" s="10"/>
      <c r="AAU65" s="10"/>
      <c r="AAV65" s="10"/>
      <c r="AAW65" s="10"/>
      <c r="AAX65" s="10"/>
      <c r="AAY65" s="10"/>
      <c r="AAZ65" s="10"/>
      <c r="ABA65" s="10"/>
      <c r="ABB65" s="10"/>
      <c r="ABC65" s="10"/>
      <c r="ABD65" s="10"/>
      <c r="ABE65" s="10"/>
      <c r="ABF65" s="10"/>
      <c r="ABG65" s="10"/>
      <c r="ABH65" s="10"/>
      <c r="ABI65" s="10"/>
      <c r="ABJ65" s="10"/>
      <c r="ABK65" s="10"/>
      <c r="ABL65" s="10"/>
      <c r="ABM65" s="10"/>
      <c r="ABN65" s="10"/>
      <c r="ABO65" s="10"/>
      <c r="ABP65" s="10"/>
      <c r="ABQ65" s="10"/>
      <c r="ABR65" s="10"/>
      <c r="ABS65" s="10"/>
      <c r="ABT65" s="10"/>
      <c r="ABU65" s="10"/>
      <c r="ABV65" s="10"/>
      <c r="ABW65" s="10"/>
      <c r="ABX65" s="10"/>
      <c r="ABY65" s="10"/>
      <c r="ABZ65" s="10"/>
      <c r="ACA65" s="10"/>
      <c r="ACB65" s="10"/>
      <c r="ACC65" s="10"/>
      <c r="ACD65" s="10"/>
      <c r="ACE65" s="10"/>
      <c r="ACF65" s="10"/>
      <c r="ACG65" s="10"/>
      <c r="ACH65" s="10"/>
      <c r="ACI65" s="10"/>
      <c r="ACJ65" s="10"/>
      <c r="ACK65" s="10"/>
      <c r="ACL65" s="10"/>
      <c r="ACM65" s="10"/>
      <c r="ACN65" s="10"/>
      <c r="ACO65" s="10"/>
      <c r="ACP65" s="10"/>
      <c r="ACQ65" s="10"/>
      <c r="ACR65" s="10"/>
      <c r="ACS65" s="10"/>
      <c r="ACT65" s="10"/>
      <c r="ACU65" s="10"/>
      <c r="ACV65" s="10"/>
      <c r="ACW65" s="10"/>
      <c r="ACX65" s="10"/>
      <c r="ACY65" s="10"/>
      <c r="ACZ65" s="10"/>
      <c r="ADA65" s="10"/>
      <c r="ADB65" s="10"/>
      <c r="ADC65" s="10"/>
      <c r="ADD65" s="10"/>
      <c r="ADE65" s="10"/>
      <c r="ADF65" s="10"/>
      <c r="ADG65" s="10"/>
      <c r="ADH65" s="10"/>
      <c r="ADI65" s="10"/>
      <c r="ADJ65" s="10"/>
      <c r="ADK65" s="10"/>
      <c r="ADL65" s="10"/>
      <c r="ADM65" s="10"/>
      <c r="ADN65" s="10"/>
      <c r="ADO65" s="10"/>
      <c r="ADP65" s="10"/>
      <c r="ADQ65" s="10"/>
      <c r="ADR65" s="10"/>
      <c r="ADS65" s="10"/>
      <c r="ADT65" s="10"/>
      <c r="ADU65" s="10"/>
      <c r="ADV65" s="10"/>
      <c r="ADW65" s="10"/>
      <c r="ADX65" s="10"/>
      <c r="ADY65" s="10"/>
      <c r="ADZ65" s="10"/>
      <c r="AEA65" s="10"/>
      <c r="AEB65" s="10"/>
      <c r="AEC65" s="10"/>
      <c r="AED65" s="10"/>
      <c r="AEE65" s="10"/>
      <c r="AEF65" s="10"/>
      <c r="AEG65" s="10"/>
      <c r="AEH65" s="10"/>
      <c r="AEI65" s="10"/>
      <c r="AEJ65" s="10"/>
      <c r="AEK65" s="10"/>
      <c r="AEL65" s="10"/>
      <c r="AEM65" s="10"/>
      <c r="AEN65" s="10"/>
      <c r="AEO65" s="10"/>
      <c r="AEP65" s="10"/>
      <c r="AEQ65" s="10"/>
      <c r="AER65" s="10"/>
      <c r="AES65" s="10"/>
      <c r="AET65" s="10"/>
      <c r="AEU65" s="10"/>
      <c r="AEV65" s="10"/>
      <c r="AEW65" s="10"/>
      <c r="AEX65" s="10"/>
      <c r="AEY65" s="10"/>
      <c r="AEZ65" s="10"/>
      <c r="AFA65" s="10"/>
      <c r="AFB65" s="10"/>
      <c r="AFC65" s="10"/>
      <c r="AFD65" s="10"/>
      <c r="AFE65" s="10"/>
      <c r="AFF65" s="10"/>
      <c r="AFG65" s="10"/>
      <c r="AFH65" s="10"/>
      <c r="AFI65" s="10"/>
      <c r="AFJ65" s="10"/>
      <c r="AFK65" s="10"/>
      <c r="AFL65" s="10"/>
      <c r="AFM65" s="10"/>
      <c r="AFN65" s="10"/>
      <c r="AFO65" s="10"/>
      <c r="AFP65" s="10"/>
      <c r="AFQ65" s="10"/>
      <c r="AFR65" s="10"/>
      <c r="AFS65" s="10"/>
      <c r="AFT65" s="10"/>
      <c r="AFU65" s="10"/>
      <c r="AFV65" s="10"/>
      <c r="AFW65" s="10"/>
      <c r="AFX65" s="10"/>
      <c r="AFY65" s="10"/>
      <c r="AFZ65" s="10"/>
      <c r="AGA65" s="10"/>
      <c r="AGB65" s="10"/>
      <c r="AGC65" s="10"/>
      <c r="AGD65" s="10"/>
      <c r="AGE65" s="10"/>
      <c r="AGF65" s="10"/>
      <c r="AGG65" s="10"/>
      <c r="AGH65" s="10"/>
      <c r="AGI65" s="10"/>
      <c r="AGJ65" s="10"/>
      <c r="AGK65" s="10"/>
      <c r="AGL65" s="10"/>
      <c r="AGM65" s="10"/>
      <c r="AGN65" s="10"/>
      <c r="AGO65" s="10"/>
      <c r="AGP65" s="10"/>
      <c r="AGQ65" s="10"/>
      <c r="AGR65" s="10"/>
      <c r="AGS65" s="10"/>
      <c r="AGT65" s="10"/>
      <c r="AGU65" s="10"/>
      <c r="AGV65" s="10"/>
      <c r="AGW65" s="10"/>
      <c r="AGX65" s="10"/>
      <c r="AGY65" s="10"/>
      <c r="AGZ65" s="10"/>
      <c r="AHA65" s="10"/>
      <c r="AHB65" s="10"/>
      <c r="AHC65" s="10"/>
      <c r="AHD65" s="10"/>
      <c r="AHE65" s="10"/>
      <c r="AHF65" s="10"/>
      <c r="AHG65" s="10"/>
      <c r="AHH65" s="10"/>
      <c r="AHI65" s="10"/>
      <c r="AHJ65" s="10"/>
      <c r="AHK65" s="10"/>
      <c r="AHL65" s="10"/>
      <c r="AHM65" s="10"/>
      <c r="AHN65" s="10"/>
      <c r="AHO65" s="10"/>
      <c r="AHP65" s="10"/>
      <c r="AHQ65" s="10"/>
      <c r="AHR65" s="10"/>
      <c r="AHS65" s="10"/>
      <c r="AHT65" s="10"/>
      <c r="AHU65" s="10"/>
      <c r="AHV65" s="10"/>
      <c r="AHW65" s="10"/>
      <c r="AHX65" s="10"/>
      <c r="AHY65" s="10"/>
      <c r="AHZ65" s="10"/>
      <c r="AIA65" s="10"/>
      <c r="AIB65" s="10"/>
      <c r="AIC65" s="10"/>
      <c r="AID65" s="10"/>
      <c r="AIE65" s="10"/>
      <c r="AIF65" s="10"/>
      <c r="AIG65" s="10"/>
      <c r="AIH65" s="10"/>
      <c r="AII65" s="10"/>
      <c r="AIJ65" s="10"/>
      <c r="AIK65" s="10"/>
      <c r="AIL65" s="10"/>
      <c r="AIM65" s="10"/>
      <c r="AIN65" s="10"/>
      <c r="AIO65" s="10"/>
      <c r="AIP65" s="10"/>
      <c r="AIQ65" s="10"/>
      <c r="AIR65" s="10"/>
      <c r="AIS65" s="10"/>
      <c r="AIT65" s="10"/>
      <c r="AIU65" s="10"/>
      <c r="AIV65" s="10"/>
      <c r="AIW65" s="10"/>
      <c r="AIX65" s="10"/>
      <c r="AIY65" s="10"/>
      <c r="AIZ65" s="10"/>
      <c r="AJA65" s="10"/>
      <c r="AJB65" s="10"/>
      <c r="AJC65" s="10"/>
      <c r="AJD65" s="10"/>
      <c r="AJE65" s="10"/>
      <c r="AJF65" s="10"/>
      <c r="AJG65" s="10"/>
      <c r="AJH65" s="10"/>
      <c r="AJI65" s="10"/>
      <c r="AJJ65" s="10"/>
      <c r="AJK65" s="10"/>
      <c r="AJL65" s="10"/>
      <c r="AJM65" s="10"/>
      <c r="AJN65" s="10"/>
      <c r="AJO65" s="10"/>
      <c r="AJP65" s="10"/>
      <c r="AJQ65" s="10"/>
      <c r="AJR65" s="10"/>
      <c r="AJS65" s="10"/>
      <c r="AJT65" s="10"/>
      <c r="AJU65" s="10"/>
      <c r="AJV65" s="10"/>
      <c r="AJW65" s="10"/>
      <c r="AJX65" s="10"/>
      <c r="AJY65" s="10"/>
      <c r="AJZ65" s="10"/>
      <c r="AKA65" s="10"/>
      <c r="AKB65" s="10"/>
      <c r="AKC65" s="10"/>
      <c r="AKD65" s="10"/>
      <c r="AKE65" s="10"/>
      <c r="AKF65" s="10"/>
      <c r="AKG65" s="10"/>
      <c r="AKH65" s="10"/>
      <c r="AKI65" s="10"/>
      <c r="AKJ65" s="10"/>
      <c r="AKK65" s="10"/>
      <c r="AKL65" s="10"/>
      <c r="AKM65" s="10"/>
      <c r="AKN65" s="10"/>
      <c r="AKO65" s="10"/>
      <c r="AKP65" s="10"/>
      <c r="AKQ65" s="10"/>
      <c r="AKR65" s="10"/>
      <c r="AKS65" s="10"/>
      <c r="AKT65" s="10"/>
      <c r="AKU65" s="10"/>
      <c r="AKV65" s="10"/>
      <c r="AKW65" s="10"/>
      <c r="AKX65" s="10"/>
      <c r="AKY65" s="10"/>
      <c r="AKZ65" s="10"/>
      <c r="ALA65" s="10"/>
      <c r="ALB65" s="10"/>
      <c r="ALC65" s="10"/>
      <c r="ALD65" s="10"/>
      <c r="ALE65" s="10"/>
      <c r="ALF65" s="10"/>
      <c r="ALG65" s="10"/>
      <c r="ALH65" s="10"/>
      <c r="ALI65" s="10"/>
      <c r="ALJ65" s="10"/>
      <c r="ALK65" s="10"/>
      <c r="ALL65" s="10"/>
      <c r="ALM65" s="10"/>
      <c r="ALN65" s="10"/>
      <c r="ALO65" s="10"/>
      <c r="ALP65" s="10"/>
      <c r="ALQ65" s="10"/>
      <c r="ALR65" s="10"/>
      <c r="ALS65" s="10"/>
      <c r="ALT65" s="10"/>
      <c r="ALU65" s="10"/>
      <c r="ALV65" s="10"/>
      <c r="ALW65" s="10"/>
      <c r="ALX65" s="10"/>
      <c r="ALY65" s="10"/>
      <c r="ALZ65" s="10"/>
      <c r="AMA65" s="10"/>
      <c r="AMB65" s="10"/>
      <c r="AMC65" s="10"/>
      <c r="AMD65" s="10"/>
      <c r="AME65" s="10"/>
      <c r="AMF65" s="10"/>
      <c r="AMG65" s="10"/>
      <c r="AMH65" s="10"/>
      <c r="AMI65" s="10"/>
      <c r="AMJ65" s="10"/>
      <c r="AMK65" s="10"/>
      <c r="AML65" s="10"/>
      <c r="AMM65" s="10"/>
      <c r="AMN65" s="10"/>
      <c r="AMO65" s="10"/>
      <c r="AMP65" s="10"/>
      <c r="AMQ65" s="10"/>
      <c r="AMR65" s="10"/>
      <c r="AMS65" s="10"/>
      <c r="AMT65" s="10"/>
      <c r="AMU65" s="10"/>
      <c r="AMV65" s="10"/>
      <c r="AMW65" s="10"/>
      <c r="AMX65" s="10"/>
      <c r="AMY65" s="10"/>
      <c r="AMZ65" s="10"/>
      <c r="ANA65" s="10"/>
      <c r="ANB65" s="10"/>
      <c r="ANC65" s="10"/>
      <c r="AND65" s="10"/>
      <c r="ANE65" s="10"/>
      <c r="ANF65" s="10"/>
      <c r="ANG65" s="10"/>
      <c r="ANH65" s="10"/>
      <c r="ANI65" s="10"/>
      <c r="ANJ65" s="10"/>
      <c r="ANK65" s="10"/>
      <c r="ANL65" s="10"/>
      <c r="ANM65" s="10"/>
      <c r="ANN65" s="10"/>
      <c r="ANO65" s="10"/>
      <c r="ANP65" s="10"/>
      <c r="ANQ65" s="10"/>
      <c r="ANR65" s="10"/>
      <c r="ANS65" s="10"/>
      <c r="ANT65" s="10"/>
      <c r="ANU65" s="10"/>
      <c r="ANV65" s="10"/>
      <c r="ANW65" s="10"/>
      <c r="ANX65" s="10"/>
      <c r="ANY65" s="10"/>
      <c r="ANZ65" s="10"/>
      <c r="AOA65" s="10"/>
      <c r="AOB65" s="10"/>
      <c r="AOC65" s="10"/>
      <c r="AOD65" s="10"/>
      <c r="AOE65" s="10"/>
      <c r="AOF65" s="10"/>
      <c r="AOG65" s="10"/>
      <c r="AOH65" s="10"/>
      <c r="AOI65" s="10"/>
      <c r="AOJ65" s="10"/>
      <c r="AOK65" s="10"/>
      <c r="AOL65" s="10"/>
      <c r="AOM65" s="10"/>
      <c r="AON65" s="10"/>
      <c r="AOO65" s="10"/>
      <c r="AOP65" s="10"/>
      <c r="AOQ65" s="10"/>
      <c r="AOR65" s="10"/>
      <c r="AOS65" s="10"/>
      <c r="AOT65" s="10"/>
      <c r="AOU65" s="10"/>
      <c r="AOV65" s="10"/>
      <c r="AOW65" s="10"/>
      <c r="AOX65" s="10"/>
      <c r="AOY65" s="10"/>
      <c r="AOZ65" s="10"/>
      <c r="APA65" s="10"/>
      <c r="APB65" s="10"/>
      <c r="APC65" s="10"/>
      <c r="APD65" s="10"/>
      <c r="APE65" s="10"/>
      <c r="APF65" s="10"/>
      <c r="APG65" s="10"/>
      <c r="APH65" s="10"/>
      <c r="API65" s="10"/>
      <c r="APJ65" s="10"/>
      <c r="APK65" s="10"/>
      <c r="APL65" s="10"/>
      <c r="APM65" s="10"/>
      <c r="APN65" s="10"/>
      <c r="APO65" s="10"/>
      <c r="APP65" s="10"/>
      <c r="APQ65" s="10"/>
      <c r="APR65" s="10"/>
      <c r="APS65" s="10"/>
      <c r="APT65" s="10"/>
      <c r="APU65" s="10"/>
      <c r="APV65" s="10"/>
      <c r="APW65" s="10"/>
      <c r="APX65" s="10"/>
      <c r="APY65" s="10"/>
      <c r="APZ65" s="10"/>
      <c r="AQA65" s="10"/>
      <c r="AQB65" s="10"/>
      <c r="AQC65" s="10"/>
      <c r="AQD65" s="10"/>
      <c r="AQE65" s="10"/>
      <c r="AQF65" s="10"/>
      <c r="AQG65" s="10"/>
      <c r="AQH65" s="10"/>
      <c r="AQI65" s="10"/>
      <c r="AQJ65" s="10"/>
      <c r="AQK65" s="10"/>
      <c r="AQL65" s="10"/>
      <c r="AQM65" s="10"/>
      <c r="AQN65" s="10"/>
      <c r="AQO65" s="10"/>
      <c r="AQP65" s="10"/>
      <c r="AQQ65" s="10"/>
      <c r="AQR65" s="10"/>
      <c r="AQS65" s="10"/>
      <c r="AQT65" s="10"/>
      <c r="AQU65" s="10"/>
      <c r="AQV65" s="10"/>
      <c r="AQW65" s="10"/>
      <c r="AQX65" s="10"/>
      <c r="AQY65" s="10"/>
      <c r="AQZ65" s="10"/>
      <c r="ARA65" s="10"/>
      <c r="ARB65" s="10"/>
      <c r="ARC65" s="10"/>
      <c r="ARD65" s="10"/>
      <c r="ARE65" s="10"/>
      <c r="ARF65" s="10"/>
      <c r="ARG65" s="10"/>
      <c r="ARH65" s="10"/>
      <c r="ARI65" s="10"/>
      <c r="ARJ65" s="10"/>
      <c r="ARK65" s="10"/>
      <c r="ARL65" s="10"/>
      <c r="ARM65" s="10"/>
      <c r="ARN65" s="10"/>
      <c r="ARO65" s="10"/>
      <c r="ARP65" s="10"/>
      <c r="ARQ65" s="10"/>
      <c r="ARR65" s="10"/>
      <c r="ARS65" s="10"/>
      <c r="ART65" s="10"/>
      <c r="ARU65" s="10"/>
      <c r="ARV65" s="10"/>
      <c r="ARW65" s="10"/>
      <c r="ARX65" s="10"/>
      <c r="ARY65" s="10"/>
      <c r="ARZ65" s="10"/>
      <c r="ASA65" s="10"/>
      <c r="ASB65" s="10"/>
      <c r="ASC65" s="10"/>
      <c r="ASD65" s="10"/>
      <c r="ASE65" s="10"/>
      <c r="ASF65" s="10"/>
      <c r="ASG65" s="10"/>
      <c r="ASH65" s="10"/>
      <c r="ASI65" s="10"/>
      <c r="ASJ65" s="10"/>
      <c r="ASK65" s="10"/>
      <c r="ASL65" s="10"/>
      <c r="ASM65" s="10"/>
      <c r="ASN65" s="10"/>
      <c r="ASO65" s="10"/>
      <c r="ASP65" s="10"/>
      <c r="ASQ65" s="10"/>
      <c r="ASR65" s="10"/>
      <c r="ASS65" s="10"/>
      <c r="AST65" s="10"/>
      <c r="ASU65" s="10"/>
      <c r="ASV65" s="10"/>
      <c r="ASW65" s="10"/>
      <c r="ASX65" s="10"/>
      <c r="ASY65" s="10"/>
      <c r="ASZ65" s="10"/>
      <c r="ATA65" s="10"/>
      <c r="ATB65" s="10"/>
      <c r="ATC65" s="10"/>
      <c r="ATD65" s="10"/>
      <c r="ATE65" s="10"/>
      <c r="ATF65" s="10"/>
      <c r="ATG65" s="10"/>
      <c r="ATH65" s="10"/>
      <c r="ATI65" s="10"/>
      <c r="ATJ65" s="10"/>
      <c r="ATK65" s="10"/>
      <c r="ATL65" s="10"/>
      <c r="ATM65" s="10"/>
      <c r="ATN65" s="10"/>
      <c r="ATO65" s="10"/>
      <c r="ATP65" s="10"/>
      <c r="ATQ65" s="10"/>
      <c r="ATR65" s="10"/>
      <c r="ATS65" s="10"/>
      <c r="ATT65" s="10"/>
      <c r="ATU65" s="10"/>
      <c r="ATV65" s="10"/>
      <c r="ATW65" s="10"/>
      <c r="ATX65" s="10"/>
      <c r="ATY65" s="10"/>
      <c r="ATZ65" s="10"/>
      <c r="AUA65" s="10"/>
      <c r="AUB65" s="10"/>
      <c r="AUC65" s="10"/>
      <c r="AUD65" s="10"/>
      <c r="AUE65" s="10"/>
      <c r="AUF65" s="10"/>
      <c r="AUG65" s="10"/>
      <c r="AUH65" s="10"/>
      <c r="AUI65" s="10"/>
      <c r="AUJ65" s="10"/>
      <c r="AUK65" s="10"/>
      <c r="AUL65" s="10"/>
      <c r="AUM65" s="10"/>
      <c r="AUN65" s="10"/>
      <c r="AUO65" s="10"/>
      <c r="AUP65" s="10"/>
      <c r="AUQ65" s="10"/>
      <c r="AUR65" s="10"/>
      <c r="AUS65" s="10"/>
      <c r="AUT65" s="10"/>
      <c r="AUU65" s="10"/>
      <c r="AUV65" s="10"/>
      <c r="AUW65" s="10"/>
      <c r="AUX65" s="10"/>
      <c r="AUY65" s="10"/>
      <c r="AUZ65" s="10"/>
      <c r="AVA65" s="10"/>
      <c r="AVB65" s="10"/>
      <c r="AVC65" s="10"/>
      <c r="AVD65" s="10"/>
      <c r="AVE65" s="10"/>
      <c r="AVF65" s="10"/>
      <c r="AVG65" s="10"/>
      <c r="AVH65" s="10"/>
      <c r="AVI65" s="10"/>
      <c r="AVJ65" s="10"/>
      <c r="AVK65" s="10"/>
      <c r="AVL65" s="10"/>
      <c r="AVM65" s="10"/>
      <c r="AVN65" s="10"/>
      <c r="AVO65" s="10"/>
      <c r="AVP65" s="10"/>
      <c r="AVQ65" s="10"/>
      <c r="AVR65" s="10"/>
      <c r="AVS65" s="10"/>
      <c r="AVT65" s="10"/>
      <c r="AVU65" s="10"/>
      <c r="AVV65" s="10"/>
      <c r="AVW65" s="10"/>
      <c r="AVX65" s="10"/>
      <c r="AVY65" s="10"/>
      <c r="AVZ65" s="10"/>
      <c r="AWA65" s="10"/>
      <c r="AWB65" s="10"/>
      <c r="AWC65" s="10"/>
      <c r="AWD65" s="10"/>
      <c r="AWE65" s="10"/>
      <c r="AWF65" s="10"/>
      <c r="AWG65" s="10"/>
      <c r="AWH65" s="10"/>
      <c r="AWI65" s="10"/>
      <c r="AWJ65" s="10"/>
      <c r="AWK65" s="10"/>
      <c r="AWL65" s="10"/>
      <c r="AWM65" s="10"/>
      <c r="AWN65" s="10"/>
      <c r="AWO65" s="10"/>
      <c r="AWP65" s="10"/>
      <c r="AWQ65" s="10"/>
      <c r="AWR65" s="10"/>
      <c r="AWS65" s="10"/>
      <c r="AWT65" s="10"/>
      <c r="AWU65" s="10"/>
      <c r="AWV65" s="10"/>
      <c r="AWW65" s="10"/>
      <c r="AWX65" s="10"/>
      <c r="AWY65" s="10"/>
      <c r="AWZ65" s="10"/>
      <c r="AXA65" s="10"/>
      <c r="AXB65" s="10"/>
      <c r="AXC65" s="10"/>
      <c r="AXD65" s="10"/>
      <c r="AXE65" s="10"/>
      <c r="AXF65" s="10"/>
      <c r="AXG65" s="10"/>
      <c r="AXH65" s="10"/>
      <c r="AXI65" s="10"/>
      <c r="AXJ65" s="10"/>
      <c r="AXK65" s="10"/>
      <c r="AXL65" s="10"/>
      <c r="AXM65" s="10"/>
      <c r="AXN65" s="10"/>
      <c r="AXO65" s="10"/>
      <c r="AXP65" s="10"/>
      <c r="AXQ65" s="10"/>
      <c r="AXR65" s="10"/>
      <c r="AXS65" s="10"/>
      <c r="AXT65" s="10"/>
      <c r="AXU65" s="10"/>
      <c r="AXV65" s="10"/>
      <c r="AXW65" s="10"/>
      <c r="AXX65" s="10"/>
      <c r="AXY65" s="10"/>
      <c r="AXZ65" s="10"/>
      <c r="AYA65" s="10"/>
      <c r="AYB65" s="10"/>
      <c r="AYC65" s="10"/>
      <c r="AYD65" s="10"/>
      <c r="AYE65" s="10"/>
      <c r="AYF65" s="10"/>
      <c r="AYG65" s="10"/>
      <c r="AYH65" s="10"/>
      <c r="AYI65" s="10"/>
      <c r="AYJ65" s="10"/>
      <c r="AYK65" s="10"/>
      <c r="AYL65" s="10"/>
      <c r="AYM65" s="10"/>
      <c r="AYN65" s="10"/>
      <c r="AYO65" s="10"/>
      <c r="AYP65" s="10"/>
      <c r="AYQ65" s="10"/>
      <c r="AYR65" s="10"/>
      <c r="AYS65" s="10"/>
      <c r="AYT65" s="10"/>
      <c r="AYU65" s="10"/>
      <c r="AYV65" s="10"/>
      <c r="AYW65" s="10"/>
      <c r="AYX65" s="10"/>
      <c r="AYY65" s="10"/>
      <c r="AYZ65" s="10"/>
      <c r="AZA65" s="10"/>
      <c r="AZB65" s="10"/>
      <c r="AZC65" s="10"/>
      <c r="AZD65" s="10"/>
      <c r="AZE65" s="10"/>
      <c r="AZF65" s="10"/>
      <c r="AZG65" s="10"/>
      <c r="AZH65" s="10"/>
      <c r="AZI65" s="10"/>
      <c r="AZJ65" s="10"/>
      <c r="AZK65" s="10"/>
      <c r="AZL65" s="10"/>
      <c r="AZM65" s="10"/>
      <c r="AZN65" s="10"/>
      <c r="AZO65" s="10"/>
      <c r="AZP65" s="10"/>
      <c r="AZQ65" s="10"/>
      <c r="AZR65" s="10"/>
      <c r="AZS65" s="10"/>
      <c r="AZT65" s="10"/>
      <c r="AZU65" s="10"/>
      <c r="AZV65" s="10"/>
      <c r="AZW65" s="10"/>
      <c r="AZX65" s="10"/>
      <c r="AZY65" s="10"/>
      <c r="AZZ65" s="10"/>
      <c r="BAA65" s="10"/>
      <c r="BAB65" s="10"/>
      <c r="BAC65" s="10"/>
      <c r="BAD65" s="10"/>
      <c r="BAE65" s="10"/>
      <c r="BAF65" s="10"/>
      <c r="BAG65" s="10"/>
      <c r="BAH65" s="10"/>
      <c r="BAI65" s="10"/>
      <c r="BAJ65" s="10"/>
      <c r="BAK65" s="10"/>
      <c r="BAL65" s="10"/>
      <c r="BAM65" s="10"/>
      <c r="BAN65" s="10"/>
      <c r="BAO65" s="10"/>
      <c r="BAP65" s="10"/>
      <c r="BAQ65" s="10"/>
      <c r="BAR65" s="10"/>
      <c r="BAS65" s="10"/>
      <c r="BAT65" s="10"/>
      <c r="BAU65" s="10"/>
      <c r="BAV65" s="10"/>
      <c r="BAW65" s="10"/>
      <c r="BAX65" s="10"/>
      <c r="BAY65" s="10"/>
      <c r="BAZ65" s="10"/>
      <c r="BBA65" s="10"/>
      <c r="BBB65" s="10"/>
      <c r="BBC65" s="10"/>
      <c r="BBD65" s="10"/>
      <c r="BBE65" s="10"/>
      <c r="BBF65" s="10"/>
      <c r="BBG65" s="10"/>
      <c r="BBH65" s="10"/>
      <c r="BBI65" s="10"/>
      <c r="BBJ65" s="10"/>
      <c r="BBK65" s="10"/>
      <c r="BBL65" s="10"/>
      <c r="BBM65" s="10"/>
      <c r="BBN65" s="10"/>
      <c r="BBO65" s="10"/>
      <c r="BBP65" s="10"/>
      <c r="BBQ65" s="10"/>
      <c r="BBR65" s="10"/>
      <c r="BBS65" s="10"/>
      <c r="BBT65" s="10"/>
      <c r="BBU65" s="10"/>
      <c r="BBV65" s="10"/>
      <c r="BBW65" s="10"/>
      <c r="BBX65" s="10"/>
      <c r="BBY65" s="10"/>
      <c r="BBZ65" s="10"/>
      <c r="BCA65" s="10"/>
      <c r="BCB65" s="10"/>
      <c r="BCC65" s="10"/>
      <c r="BCD65" s="10"/>
      <c r="BCE65" s="10"/>
      <c r="BCF65" s="10"/>
      <c r="BCG65" s="10"/>
      <c r="BCH65" s="10"/>
      <c r="BCI65" s="10"/>
      <c r="BCJ65" s="10"/>
      <c r="BCK65" s="10"/>
      <c r="BCL65" s="10"/>
      <c r="BCM65" s="10"/>
      <c r="BCN65" s="10"/>
      <c r="BCO65" s="10"/>
      <c r="BCP65" s="10"/>
      <c r="BCQ65" s="10"/>
      <c r="BCR65" s="10"/>
      <c r="BCS65" s="10"/>
      <c r="BCT65" s="10"/>
      <c r="BCU65" s="10"/>
      <c r="BCV65" s="10"/>
      <c r="BCW65" s="10"/>
      <c r="BCX65" s="10"/>
      <c r="BCY65" s="10"/>
      <c r="BCZ65" s="10"/>
      <c r="BDA65" s="10"/>
      <c r="BDB65" s="10"/>
      <c r="BDC65" s="10"/>
      <c r="BDD65" s="10"/>
      <c r="BDE65" s="10"/>
      <c r="BDF65" s="10"/>
      <c r="BDG65" s="10"/>
      <c r="BDH65" s="10"/>
      <c r="BDI65" s="10"/>
      <c r="BDJ65" s="10"/>
      <c r="BDK65" s="10"/>
      <c r="BDL65" s="10"/>
      <c r="BDM65" s="10"/>
      <c r="BDN65" s="10"/>
      <c r="BDO65" s="10"/>
      <c r="BDP65" s="10"/>
      <c r="BDQ65" s="10"/>
      <c r="BDR65" s="10"/>
      <c r="BDS65" s="10"/>
      <c r="BDT65" s="10"/>
      <c r="BDU65" s="10"/>
      <c r="BDV65" s="10"/>
      <c r="BDW65" s="10"/>
      <c r="BDX65" s="10"/>
      <c r="BDY65" s="10"/>
      <c r="BDZ65" s="10"/>
      <c r="BEA65" s="10"/>
      <c r="BEB65" s="10"/>
      <c r="BEC65" s="10"/>
      <c r="BED65" s="10"/>
      <c r="BEE65" s="10"/>
      <c r="BEF65" s="10"/>
      <c r="BEG65" s="10"/>
      <c r="BEH65" s="10"/>
      <c r="BEI65" s="10"/>
      <c r="BEJ65" s="10"/>
      <c r="BEK65" s="10"/>
      <c r="BEL65" s="10"/>
      <c r="BEM65" s="10"/>
      <c r="BEN65" s="10"/>
      <c r="BEO65" s="10"/>
      <c r="BEP65" s="10"/>
      <c r="BEQ65" s="10"/>
      <c r="BER65" s="10"/>
      <c r="BES65" s="10"/>
      <c r="BET65" s="10"/>
      <c r="BEU65" s="10"/>
      <c r="BEV65" s="10"/>
      <c r="BEW65" s="10"/>
      <c r="BEX65" s="10"/>
      <c r="BEY65" s="10"/>
      <c r="BEZ65" s="10"/>
      <c r="BFA65" s="10"/>
      <c r="BFB65" s="10"/>
      <c r="BFC65" s="10"/>
      <c r="BFD65" s="10"/>
      <c r="BFE65" s="10"/>
      <c r="BFF65" s="10"/>
      <c r="BFG65" s="10"/>
      <c r="BFH65" s="10"/>
      <c r="BFI65" s="10"/>
      <c r="BFJ65" s="10"/>
      <c r="BFK65" s="10"/>
      <c r="BFL65" s="10"/>
      <c r="BFM65" s="10"/>
      <c r="BFN65" s="10"/>
      <c r="BFO65" s="10"/>
      <c r="BFP65" s="10"/>
      <c r="BFQ65" s="10"/>
      <c r="BFR65" s="10"/>
      <c r="BFS65" s="10"/>
      <c r="BFT65" s="10"/>
      <c r="BFU65" s="10"/>
      <c r="BFV65" s="10"/>
      <c r="BFW65" s="10"/>
      <c r="BFX65" s="10"/>
      <c r="BFY65" s="10"/>
      <c r="BFZ65" s="10"/>
      <c r="BGA65" s="10"/>
      <c r="BGB65" s="10"/>
      <c r="BGC65" s="10"/>
      <c r="BGD65" s="10"/>
      <c r="BGE65" s="10"/>
      <c r="BGF65" s="10"/>
      <c r="BGG65" s="10"/>
      <c r="BGH65" s="10"/>
      <c r="BGI65" s="10"/>
      <c r="BGJ65" s="10"/>
      <c r="BGK65" s="10"/>
      <c r="BGL65" s="10"/>
      <c r="BGM65" s="10"/>
      <c r="BGN65" s="10"/>
      <c r="BGO65" s="10"/>
      <c r="BGP65" s="10"/>
      <c r="BGQ65" s="10"/>
      <c r="BGR65" s="10"/>
      <c r="BGS65" s="10"/>
      <c r="BGT65" s="10"/>
      <c r="BGU65" s="10"/>
      <c r="BGV65" s="10"/>
      <c r="BGW65" s="10"/>
      <c r="BGX65" s="10"/>
      <c r="BGY65" s="10"/>
      <c r="BGZ65" s="10"/>
      <c r="BHA65" s="10"/>
      <c r="BHB65" s="10"/>
      <c r="BHC65" s="10"/>
      <c r="BHD65" s="10"/>
      <c r="BHE65" s="10"/>
      <c r="BHF65" s="10"/>
      <c r="BHG65" s="10"/>
      <c r="BHH65" s="10"/>
      <c r="BHI65" s="10"/>
      <c r="BHJ65" s="10"/>
      <c r="BHK65" s="10"/>
      <c r="BHL65" s="10"/>
      <c r="BHM65" s="10"/>
      <c r="BHN65" s="10"/>
      <c r="BHO65" s="10"/>
      <c r="BHP65" s="10"/>
      <c r="BHQ65" s="10"/>
      <c r="BHR65" s="10"/>
      <c r="BHS65" s="10"/>
      <c r="BHT65" s="10"/>
      <c r="BHU65" s="10"/>
      <c r="BHV65" s="10"/>
      <c r="BHW65" s="10"/>
      <c r="BHX65" s="10"/>
      <c r="BHY65" s="10"/>
      <c r="BHZ65" s="10"/>
      <c r="BIA65" s="10"/>
      <c r="BIB65" s="10"/>
      <c r="BIC65" s="10"/>
    </row>
    <row r="66" spans="1:1589" s="24" customFormat="1" ht="34.5" customHeight="1">
      <c r="A66" s="75" t="s">
        <v>38</v>
      </c>
      <c r="B66" s="58"/>
      <c r="C66" s="197" t="s">
        <v>116</v>
      </c>
      <c r="D66" s="198" t="s">
        <v>13</v>
      </c>
      <c r="E66" s="107">
        <v>41640</v>
      </c>
      <c r="F66" s="107">
        <v>42004</v>
      </c>
      <c r="G66" s="114" t="s">
        <v>9</v>
      </c>
      <c r="H66" s="147"/>
      <c r="I66" s="147">
        <v>67743000</v>
      </c>
      <c r="J66" s="147">
        <v>23899035</v>
      </c>
      <c r="K66" s="147"/>
      <c r="L66" s="147"/>
      <c r="M66" s="147">
        <v>67743000</v>
      </c>
      <c r="N66" s="147">
        <v>23899035</v>
      </c>
      <c r="O66" s="147"/>
      <c r="P66" s="147"/>
      <c r="Q66" s="147">
        <v>67743000</v>
      </c>
      <c r="R66" s="147">
        <f>N66</f>
        <v>23899035</v>
      </c>
      <c r="S66" s="147"/>
      <c r="T66" s="91">
        <f>I66-M66</f>
        <v>0</v>
      </c>
      <c r="U66" s="91">
        <f>J66-N66</f>
        <v>0</v>
      </c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1"/>
      <c r="BN66" s="11"/>
      <c r="BO66" s="11"/>
      <c r="BP66" s="11"/>
      <c r="BQ66" s="11"/>
      <c r="BR66" s="11"/>
      <c r="BS66" s="11"/>
      <c r="BT66" s="11"/>
      <c r="BU66" s="11"/>
      <c r="BV66" s="11"/>
      <c r="BW66" s="11"/>
      <c r="BX66" s="11"/>
      <c r="BY66" s="11"/>
      <c r="BZ66" s="11"/>
      <c r="CA66" s="11"/>
      <c r="CB66" s="11"/>
      <c r="CC66" s="11"/>
      <c r="CD66" s="11"/>
      <c r="CE66" s="11"/>
      <c r="CF66" s="11"/>
      <c r="CG66" s="11"/>
      <c r="CH66" s="11"/>
      <c r="CI66" s="11"/>
      <c r="CJ66" s="11"/>
      <c r="CK66" s="11"/>
      <c r="CL66" s="11"/>
      <c r="CM66" s="11"/>
      <c r="CN66" s="11"/>
      <c r="CO66" s="11"/>
      <c r="CP66" s="11"/>
      <c r="CQ66" s="11"/>
      <c r="CR66" s="11"/>
      <c r="CS66" s="11"/>
      <c r="CT66" s="11"/>
      <c r="CU66" s="11"/>
      <c r="CV66" s="11"/>
      <c r="CW66" s="11"/>
      <c r="CX66" s="11"/>
      <c r="CY66" s="11"/>
      <c r="CZ66" s="11"/>
      <c r="DA66" s="11"/>
      <c r="DB66" s="11"/>
      <c r="DC66" s="11"/>
      <c r="DD66" s="11"/>
      <c r="DE66" s="11"/>
      <c r="DF66" s="11"/>
      <c r="DG66" s="11"/>
      <c r="DH66" s="11"/>
      <c r="DI66" s="11"/>
      <c r="DJ66" s="11"/>
      <c r="DK66" s="11"/>
      <c r="DL66" s="11"/>
      <c r="DM66" s="11"/>
      <c r="DN66" s="11"/>
      <c r="DO66" s="11"/>
      <c r="DP66" s="11"/>
      <c r="DQ66" s="11"/>
      <c r="DR66" s="11"/>
      <c r="DS66" s="11"/>
      <c r="DT66" s="11"/>
      <c r="DU66" s="11"/>
      <c r="DV66" s="11"/>
      <c r="DW66" s="11"/>
      <c r="DX66" s="11"/>
      <c r="DY66" s="11"/>
      <c r="DZ66" s="11"/>
      <c r="EA66" s="11"/>
      <c r="EB66" s="11"/>
      <c r="EC66" s="11"/>
      <c r="ED66" s="11"/>
      <c r="EE66" s="11"/>
      <c r="EF66" s="11"/>
      <c r="EG66" s="11"/>
      <c r="EH66" s="11"/>
      <c r="EI66" s="11"/>
      <c r="EJ66" s="11"/>
      <c r="EK66" s="11"/>
      <c r="EL66" s="11"/>
      <c r="EM66" s="11"/>
      <c r="EN66" s="11"/>
      <c r="EO66" s="11"/>
      <c r="EP66" s="11"/>
      <c r="EQ66" s="11"/>
      <c r="ER66" s="11"/>
      <c r="ES66" s="11"/>
      <c r="ET66" s="11"/>
      <c r="EU66" s="11"/>
      <c r="EV66" s="11"/>
      <c r="EW66" s="11"/>
      <c r="EX66" s="11"/>
      <c r="EY66" s="11"/>
      <c r="EZ66" s="11"/>
      <c r="FA66" s="11"/>
      <c r="FB66" s="11"/>
      <c r="FC66" s="11"/>
      <c r="FD66" s="11"/>
      <c r="FE66" s="11"/>
      <c r="FF66" s="11"/>
      <c r="FG66" s="11"/>
      <c r="FH66" s="11"/>
      <c r="FI66" s="11"/>
      <c r="FJ66" s="11"/>
      <c r="FK66" s="11"/>
      <c r="FL66" s="11"/>
      <c r="FM66" s="11"/>
      <c r="FN66" s="11"/>
      <c r="FO66" s="11"/>
      <c r="FP66" s="11"/>
      <c r="FQ66" s="11"/>
      <c r="FR66" s="11"/>
      <c r="FS66" s="11"/>
      <c r="FT66" s="11"/>
      <c r="FU66" s="11"/>
      <c r="FV66" s="11"/>
      <c r="FW66" s="11"/>
      <c r="FX66" s="11"/>
      <c r="FY66" s="11"/>
      <c r="FZ66" s="11"/>
      <c r="GA66" s="11"/>
      <c r="GB66" s="11"/>
      <c r="GC66" s="11"/>
      <c r="GD66" s="11"/>
      <c r="GE66" s="11"/>
      <c r="GF66" s="11"/>
      <c r="GG66" s="11"/>
      <c r="GH66" s="11"/>
      <c r="GI66" s="11"/>
      <c r="GJ66" s="11"/>
      <c r="GK66" s="11"/>
      <c r="GL66" s="11"/>
      <c r="GM66" s="11"/>
      <c r="GN66" s="11"/>
      <c r="GO66" s="11"/>
      <c r="GP66" s="11"/>
      <c r="GQ66" s="11"/>
      <c r="GR66" s="11"/>
      <c r="GS66" s="11"/>
      <c r="GT66" s="11"/>
      <c r="GU66" s="11"/>
      <c r="GV66" s="11"/>
      <c r="GW66" s="11"/>
      <c r="GX66" s="11"/>
      <c r="GY66" s="11"/>
      <c r="GZ66" s="11"/>
      <c r="HA66" s="11"/>
      <c r="HB66" s="11"/>
      <c r="HC66" s="11"/>
      <c r="HD66" s="11"/>
      <c r="HE66" s="11"/>
      <c r="HF66" s="11"/>
      <c r="HG66" s="11"/>
      <c r="HH66" s="11"/>
      <c r="HI66" s="11"/>
      <c r="HJ66" s="11"/>
      <c r="HK66" s="11"/>
      <c r="HL66" s="11"/>
      <c r="HM66" s="11"/>
      <c r="HN66" s="11"/>
      <c r="HO66" s="11"/>
      <c r="HP66" s="11"/>
      <c r="HQ66" s="11"/>
      <c r="HR66" s="11"/>
      <c r="HS66" s="11"/>
      <c r="HT66" s="11"/>
      <c r="HU66" s="11"/>
      <c r="HV66" s="11"/>
      <c r="HW66" s="11"/>
      <c r="HX66" s="11"/>
      <c r="HY66" s="11"/>
      <c r="HZ66" s="11"/>
      <c r="IA66" s="11"/>
      <c r="IB66" s="11"/>
      <c r="IC66" s="11"/>
      <c r="ID66" s="11"/>
      <c r="IE66" s="11"/>
      <c r="IF66" s="11"/>
      <c r="IG66" s="11"/>
      <c r="IH66" s="11"/>
      <c r="II66" s="11"/>
      <c r="IJ66" s="11"/>
      <c r="IK66" s="11"/>
      <c r="IL66" s="11"/>
      <c r="IM66" s="11"/>
      <c r="IN66" s="11"/>
      <c r="IO66" s="11"/>
      <c r="IP66" s="11"/>
      <c r="IQ66" s="11"/>
      <c r="IR66" s="11"/>
      <c r="IS66" s="11"/>
      <c r="IT66" s="11"/>
      <c r="IU66" s="11"/>
      <c r="IV66" s="11"/>
      <c r="IW66" s="11"/>
      <c r="IX66" s="11"/>
      <c r="IY66" s="11"/>
      <c r="IZ66" s="11"/>
      <c r="JA66" s="11"/>
      <c r="JB66" s="11"/>
      <c r="JC66" s="11"/>
      <c r="JD66" s="11"/>
      <c r="JE66" s="11"/>
      <c r="JF66" s="11"/>
      <c r="JG66" s="11"/>
      <c r="JH66" s="11"/>
      <c r="JI66" s="11"/>
      <c r="JJ66" s="11"/>
      <c r="JK66" s="11"/>
      <c r="JL66" s="11"/>
      <c r="JM66" s="11"/>
      <c r="JN66" s="11"/>
      <c r="JO66" s="11"/>
      <c r="JP66" s="11"/>
      <c r="JQ66" s="11"/>
      <c r="JR66" s="11"/>
      <c r="JS66" s="11"/>
      <c r="JT66" s="11"/>
      <c r="JU66" s="11"/>
      <c r="JV66" s="11"/>
      <c r="JW66" s="11"/>
      <c r="JX66" s="11"/>
      <c r="JY66" s="11"/>
      <c r="JZ66" s="11"/>
      <c r="KA66" s="11"/>
      <c r="KB66" s="11"/>
      <c r="KC66" s="11"/>
      <c r="KD66" s="11"/>
      <c r="KE66" s="11"/>
      <c r="KF66" s="11"/>
      <c r="KG66" s="11"/>
      <c r="KH66" s="11"/>
      <c r="KI66" s="11"/>
      <c r="KJ66" s="11"/>
      <c r="KK66" s="11"/>
      <c r="KL66" s="11"/>
      <c r="KM66" s="11"/>
      <c r="KN66" s="11"/>
      <c r="KO66" s="11"/>
      <c r="KP66" s="11"/>
      <c r="KQ66" s="11"/>
      <c r="KR66" s="11"/>
      <c r="KS66" s="11"/>
      <c r="KT66" s="11"/>
      <c r="KU66" s="11"/>
      <c r="KV66" s="11"/>
      <c r="KW66" s="11"/>
      <c r="KX66" s="11"/>
      <c r="KY66" s="11"/>
      <c r="KZ66" s="11"/>
      <c r="LA66" s="11"/>
      <c r="LB66" s="11"/>
      <c r="LC66" s="11"/>
      <c r="LD66" s="11"/>
      <c r="LE66" s="11"/>
      <c r="LF66" s="11"/>
      <c r="LG66" s="11"/>
      <c r="LH66" s="11"/>
      <c r="LI66" s="11"/>
      <c r="LJ66" s="11"/>
      <c r="LK66" s="11"/>
      <c r="LL66" s="11"/>
      <c r="LM66" s="11"/>
      <c r="LN66" s="11"/>
      <c r="LO66" s="11"/>
      <c r="LP66" s="11"/>
      <c r="LQ66" s="11"/>
      <c r="LR66" s="11"/>
      <c r="LS66" s="11"/>
      <c r="LT66" s="11"/>
      <c r="LU66" s="11"/>
      <c r="LV66" s="11"/>
      <c r="LW66" s="11"/>
      <c r="LX66" s="11"/>
      <c r="LY66" s="11"/>
      <c r="LZ66" s="11"/>
      <c r="MA66" s="11"/>
      <c r="MB66" s="11"/>
      <c r="MC66" s="11"/>
      <c r="MD66" s="11"/>
      <c r="ME66" s="11"/>
      <c r="MF66" s="11"/>
      <c r="MG66" s="11"/>
      <c r="MH66" s="11"/>
      <c r="MI66" s="11"/>
      <c r="MJ66" s="11"/>
      <c r="MK66" s="11"/>
      <c r="ML66" s="11"/>
      <c r="MM66" s="11"/>
      <c r="MN66" s="11"/>
      <c r="MO66" s="11"/>
      <c r="MP66" s="11"/>
      <c r="MQ66" s="11"/>
      <c r="MR66" s="11"/>
      <c r="MS66" s="11"/>
      <c r="MT66" s="11"/>
      <c r="MU66" s="11"/>
      <c r="MV66" s="11"/>
      <c r="MW66" s="11"/>
      <c r="MX66" s="11"/>
      <c r="MY66" s="11"/>
      <c r="MZ66" s="11"/>
      <c r="NA66" s="11"/>
      <c r="NB66" s="11"/>
      <c r="NC66" s="11"/>
      <c r="ND66" s="11"/>
      <c r="NE66" s="11"/>
      <c r="NF66" s="11"/>
      <c r="NG66" s="11"/>
      <c r="NH66" s="11"/>
      <c r="NI66" s="11"/>
      <c r="NJ66" s="11"/>
      <c r="NK66" s="11"/>
      <c r="NL66" s="11"/>
      <c r="NM66" s="11"/>
      <c r="NN66" s="11"/>
      <c r="NO66" s="11"/>
      <c r="NP66" s="11"/>
      <c r="NQ66" s="11"/>
      <c r="NR66" s="11"/>
      <c r="NS66" s="11"/>
      <c r="NT66" s="11"/>
      <c r="NU66" s="11"/>
      <c r="NV66" s="11"/>
      <c r="NW66" s="11"/>
      <c r="NX66" s="11"/>
      <c r="NY66" s="11"/>
      <c r="NZ66" s="11"/>
      <c r="OA66" s="11"/>
      <c r="OB66" s="11"/>
      <c r="OC66" s="11"/>
      <c r="OD66" s="11"/>
      <c r="OE66" s="11"/>
      <c r="OF66" s="11"/>
      <c r="OG66" s="11"/>
      <c r="OH66" s="11"/>
      <c r="OI66" s="11"/>
      <c r="OJ66" s="11"/>
      <c r="OK66" s="11"/>
      <c r="OL66" s="11"/>
      <c r="OM66" s="11"/>
      <c r="ON66" s="11"/>
      <c r="OO66" s="11"/>
      <c r="OP66" s="11"/>
      <c r="OQ66" s="11"/>
      <c r="OR66" s="11"/>
      <c r="OS66" s="11"/>
      <c r="OT66" s="11"/>
      <c r="OU66" s="11"/>
      <c r="OV66" s="11"/>
      <c r="OW66" s="11"/>
      <c r="OX66" s="11"/>
      <c r="OY66" s="11"/>
      <c r="OZ66" s="11"/>
      <c r="PA66" s="11"/>
      <c r="PB66" s="11"/>
      <c r="PC66" s="11"/>
      <c r="PD66" s="11"/>
      <c r="PE66" s="11"/>
      <c r="PF66" s="11"/>
      <c r="PG66" s="11"/>
      <c r="PH66" s="11"/>
      <c r="PI66" s="11"/>
      <c r="PJ66" s="11"/>
      <c r="PK66" s="11"/>
      <c r="PL66" s="11"/>
      <c r="PM66" s="11"/>
      <c r="PN66" s="11"/>
      <c r="PO66" s="11"/>
      <c r="PP66" s="11"/>
      <c r="PQ66" s="11"/>
      <c r="PR66" s="11"/>
      <c r="PS66" s="11"/>
      <c r="PT66" s="11"/>
      <c r="PU66" s="11"/>
      <c r="PV66" s="11"/>
      <c r="PW66" s="11"/>
      <c r="PX66" s="11"/>
      <c r="PY66" s="11"/>
      <c r="PZ66" s="11"/>
      <c r="QA66" s="11"/>
      <c r="QB66" s="11"/>
      <c r="QC66" s="11"/>
      <c r="QD66" s="11"/>
      <c r="QE66" s="11"/>
      <c r="QF66" s="11"/>
      <c r="QG66" s="11"/>
      <c r="QH66" s="11"/>
      <c r="QI66" s="11"/>
      <c r="QJ66" s="11"/>
      <c r="QK66" s="11"/>
      <c r="QL66" s="11"/>
      <c r="QM66" s="11"/>
      <c r="QN66" s="11"/>
      <c r="QO66" s="11"/>
      <c r="QP66" s="11"/>
      <c r="QQ66" s="11"/>
      <c r="QR66" s="11"/>
      <c r="QS66" s="11"/>
      <c r="QT66" s="11"/>
      <c r="QU66" s="11"/>
      <c r="QV66" s="11"/>
      <c r="QW66" s="11"/>
      <c r="QX66" s="11"/>
      <c r="QY66" s="11"/>
      <c r="QZ66" s="11"/>
      <c r="RA66" s="11"/>
      <c r="RB66" s="11"/>
      <c r="RC66" s="11"/>
      <c r="RD66" s="11"/>
      <c r="RE66" s="11"/>
      <c r="RF66" s="11"/>
      <c r="RG66" s="11"/>
      <c r="RH66" s="11"/>
      <c r="RI66" s="11"/>
      <c r="RJ66" s="11"/>
      <c r="RK66" s="11"/>
      <c r="RL66" s="11"/>
      <c r="RM66" s="11"/>
      <c r="RN66" s="11"/>
      <c r="RO66" s="11"/>
      <c r="RP66" s="11"/>
      <c r="RQ66" s="11"/>
      <c r="RR66" s="11"/>
      <c r="RS66" s="11"/>
      <c r="RT66" s="11"/>
      <c r="RU66" s="11"/>
      <c r="RV66" s="11"/>
      <c r="RW66" s="11"/>
      <c r="RX66" s="11"/>
      <c r="RY66" s="11"/>
      <c r="RZ66" s="11"/>
      <c r="SA66" s="11"/>
      <c r="SB66" s="11"/>
      <c r="SC66" s="11"/>
      <c r="SD66" s="11"/>
      <c r="SE66" s="11"/>
      <c r="SF66" s="11"/>
      <c r="SG66" s="11"/>
      <c r="SH66" s="11"/>
      <c r="SI66" s="11"/>
      <c r="SJ66" s="11"/>
      <c r="SK66" s="11"/>
      <c r="SL66" s="11"/>
      <c r="SM66" s="11"/>
      <c r="SN66" s="11"/>
      <c r="SO66" s="11"/>
      <c r="SP66" s="11"/>
      <c r="SQ66" s="11"/>
      <c r="SR66" s="11"/>
      <c r="SS66" s="11"/>
      <c r="ST66" s="11"/>
      <c r="SU66" s="11"/>
      <c r="SV66" s="11"/>
      <c r="SW66" s="11"/>
      <c r="SX66" s="11"/>
      <c r="SY66" s="11"/>
      <c r="SZ66" s="11"/>
      <c r="TA66" s="11"/>
      <c r="TB66" s="11"/>
      <c r="TC66" s="11"/>
      <c r="TD66" s="11"/>
      <c r="TE66" s="11"/>
      <c r="TF66" s="11"/>
      <c r="TG66" s="11"/>
      <c r="TH66" s="11"/>
      <c r="TI66" s="11"/>
      <c r="TJ66" s="11"/>
      <c r="TK66" s="11"/>
      <c r="TL66" s="11"/>
      <c r="TM66" s="11"/>
      <c r="TN66" s="11"/>
      <c r="TO66" s="11"/>
      <c r="TP66" s="11"/>
      <c r="TQ66" s="11"/>
      <c r="TR66" s="11"/>
      <c r="TS66" s="11"/>
      <c r="TT66" s="11"/>
      <c r="TU66" s="11"/>
      <c r="TV66" s="11"/>
      <c r="TW66" s="11"/>
      <c r="TX66" s="11"/>
      <c r="TY66" s="11"/>
      <c r="TZ66" s="11"/>
      <c r="UA66" s="11"/>
      <c r="UB66" s="11"/>
      <c r="UC66" s="11"/>
      <c r="UD66" s="11"/>
      <c r="UE66" s="11"/>
      <c r="UF66" s="11"/>
      <c r="UG66" s="11"/>
      <c r="UH66" s="11"/>
      <c r="UI66" s="11"/>
      <c r="UJ66" s="11"/>
      <c r="UK66" s="11"/>
      <c r="UL66" s="11"/>
      <c r="UM66" s="11"/>
      <c r="UN66" s="11"/>
      <c r="UO66" s="11"/>
      <c r="UP66" s="11"/>
      <c r="UQ66" s="11"/>
      <c r="UR66" s="11"/>
      <c r="US66" s="11"/>
      <c r="UT66" s="11"/>
      <c r="UU66" s="11"/>
      <c r="UV66" s="11"/>
      <c r="UW66" s="11"/>
      <c r="UX66" s="11"/>
      <c r="UY66" s="11"/>
      <c r="UZ66" s="11"/>
      <c r="VA66" s="11"/>
      <c r="VB66" s="11"/>
      <c r="VC66" s="11"/>
      <c r="VD66" s="11"/>
      <c r="VE66" s="11"/>
      <c r="VF66" s="11"/>
      <c r="VG66" s="11"/>
      <c r="VH66" s="11"/>
      <c r="VI66" s="11"/>
      <c r="VJ66" s="11"/>
      <c r="VK66" s="11"/>
      <c r="VL66" s="11"/>
      <c r="VM66" s="11"/>
      <c r="VN66" s="11"/>
      <c r="VO66" s="11"/>
      <c r="VP66" s="11"/>
      <c r="VQ66" s="11"/>
      <c r="VR66" s="11"/>
      <c r="VS66" s="11"/>
      <c r="VT66" s="11"/>
      <c r="VU66" s="11"/>
      <c r="VV66" s="11"/>
      <c r="VW66" s="11"/>
      <c r="VX66" s="11"/>
      <c r="VY66" s="11"/>
      <c r="VZ66" s="11"/>
      <c r="WA66" s="11"/>
      <c r="WB66" s="11"/>
      <c r="WC66" s="11"/>
      <c r="WD66" s="11"/>
      <c r="WE66" s="11"/>
      <c r="WF66" s="11"/>
      <c r="WG66" s="11"/>
      <c r="WH66" s="11"/>
      <c r="WI66" s="11"/>
      <c r="WJ66" s="11"/>
      <c r="WK66" s="11"/>
      <c r="WL66" s="11"/>
      <c r="WM66" s="11"/>
      <c r="WN66" s="11"/>
      <c r="WO66" s="11"/>
      <c r="WP66" s="11"/>
      <c r="WQ66" s="11"/>
      <c r="WR66" s="11"/>
      <c r="WS66" s="11"/>
      <c r="WT66" s="11"/>
      <c r="WU66" s="11"/>
      <c r="WV66" s="11"/>
      <c r="WW66" s="11"/>
      <c r="WX66" s="11"/>
      <c r="WY66" s="11"/>
      <c r="WZ66" s="11"/>
      <c r="XA66" s="11"/>
      <c r="XB66" s="11"/>
      <c r="XC66" s="11"/>
      <c r="XD66" s="11"/>
      <c r="XE66" s="11"/>
      <c r="XF66" s="11"/>
      <c r="XG66" s="11"/>
      <c r="XH66" s="11"/>
      <c r="XI66" s="11"/>
      <c r="XJ66" s="11"/>
      <c r="XK66" s="11"/>
      <c r="XL66" s="11"/>
      <c r="XM66" s="11"/>
      <c r="XN66" s="11"/>
      <c r="XO66" s="11"/>
      <c r="XP66" s="11"/>
      <c r="XQ66" s="11"/>
      <c r="XR66" s="11"/>
      <c r="XS66" s="11"/>
      <c r="XT66" s="11"/>
      <c r="XU66" s="11"/>
      <c r="XV66" s="11"/>
      <c r="XW66" s="11"/>
      <c r="XX66" s="11"/>
      <c r="XY66" s="11"/>
      <c r="XZ66" s="11"/>
      <c r="YA66" s="11"/>
      <c r="YB66" s="11"/>
      <c r="YC66" s="11"/>
      <c r="YD66" s="11"/>
      <c r="YE66" s="11"/>
      <c r="YF66" s="11"/>
      <c r="YG66" s="11"/>
      <c r="YH66" s="11"/>
      <c r="YI66" s="11"/>
      <c r="YJ66" s="11"/>
      <c r="YK66" s="11"/>
      <c r="YL66" s="11"/>
      <c r="YM66" s="11"/>
      <c r="YN66" s="11"/>
      <c r="YO66" s="11"/>
      <c r="YP66" s="11"/>
      <c r="YQ66" s="11"/>
      <c r="YR66" s="11"/>
      <c r="YS66" s="11"/>
      <c r="YT66" s="11"/>
      <c r="YU66" s="11"/>
      <c r="YV66" s="11"/>
      <c r="YW66" s="11"/>
      <c r="YX66" s="11"/>
      <c r="YY66" s="11"/>
      <c r="YZ66" s="11"/>
      <c r="ZA66" s="11"/>
      <c r="ZB66" s="11"/>
      <c r="ZC66" s="11"/>
      <c r="ZD66" s="11"/>
      <c r="ZE66" s="11"/>
      <c r="ZF66" s="11"/>
      <c r="ZG66" s="11"/>
      <c r="ZH66" s="11"/>
      <c r="ZI66" s="11"/>
      <c r="ZJ66" s="11"/>
      <c r="ZK66" s="11"/>
      <c r="ZL66" s="11"/>
      <c r="ZM66" s="11"/>
      <c r="ZN66" s="11"/>
      <c r="ZO66" s="11"/>
      <c r="ZP66" s="11"/>
      <c r="ZQ66" s="11"/>
      <c r="ZR66" s="11"/>
      <c r="ZS66" s="11"/>
      <c r="ZT66" s="11"/>
      <c r="ZU66" s="11"/>
      <c r="ZV66" s="11"/>
      <c r="ZW66" s="11"/>
      <c r="ZX66" s="11"/>
      <c r="ZY66" s="11"/>
      <c r="ZZ66" s="11"/>
      <c r="AAA66" s="11"/>
      <c r="AAB66" s="11"/>
      <c r="AAC66" s="11"/>
      <c r="AAD66" s="11"/>
      <c r="AAE66" s="11"/>
      <c r="AAF66" s="11"/>
      <c r="AAG66" s="11"/>
      <c r="AAH66" s="11"/>
      <c r="AAI66" s="11"/>
      <c r="AAJ66" s="11"/>
      <c r="AAK66" s="11"/>
      <c r="AAL66" s="11"/>
      <c r="AAM66" s="11"/>
      <c r="AAN66" s="11"/>
      <c r="AAO66" s="11"/>
      <c r="AAP66" s="11"/>
      <c r="AAQ66" s="11"/>
      <c r="AAR66" s="11"/>
      <c r="AAS66" s="11"/>
      <c r="AAT66" s="11"/>
      <c r="AAU66" s="11"/>
      <c r="AAV66" s="11"/>
      <c r="AAW66" s="11"/>
      <c r="AAX66" s="11"/>
      <c r="AAY66" s="11"/>
      <c r="AAZ66" s="11"/>
      <c r="ABA66" s="11"/>
      <c r="ABB66" s="11"/>
      <c r="ABC66" s="11"/>
      <c r="ABD66" s="11"/>
      <c r="ABE66" s="11"/>
      <c r="ABF66" s="11"/>
      <c r="ABG66" s="11"/>
      <c r="ABH66" s="11"/>
      <c r="ABI66" s="11"/>
      <c r="ABJ66" s="11"/>
      <c r="ABK66" s="11"/>
      <c r="ABL66" s="11"/>
      <c r="ABM66" s="11"/>
      <c r="ABN66" s="11"/>
      <c r="ABO66" s="11"/>
      <c r="ABP66" s="11"/>
      <c r="ABQ66" s="11"/>
      <c r="ABR66" s="11"/>
      <c r="ABS66" s="11"/>
      <c r="ABT66" s="11"/>
      <c r="ABU66" s="11"/>
      <c r="ABV66" s="11"/>
      <c r="ABW66" s="11"/>
      <c r="ABX66" s="11"/>
      <c r="ABY66" s="11"/>
      <c r="ABZ66" s="11"/>
      <c r="ACA66" s="11"/>
      <c r="ACB66" s="11"/>
      <c r="ACC66" s="11"/>
      <c r="ACD66" s="11"/>
      <c r="ACE66" s="11"/>
      <c r="ACF66" s="11"/>
      <c r="ACG66" s="11"/>
      <c r="ACH66" s="11"/>
      <c r="ACI66" s="11"/>
      <c r="ACJ66" s="11"/>
      <c r="ACK66" s="11"/>
      <c r="ACL66" s="11"/>
      <c r="ACM66" s="11"/>
      <c r="ACN66" s="11"/>
      <c r="ACO66" s="11"/>
      <c r="ACP66" s="11"/>
      <c r="ACQ66" s="11"/>
      <c r="ACR66" s="11"/>
      <c r="ACS66" s="11"/>
      <c r="ACT66" s="11"/>
      <c r="ACU66" s="11"/>
      <c r="ACV66" s="11"/>
      <c r="ACW66" s="11"/>
      <c r="ACX66" s="11"/>
      <c r="ACY66" s="11"/>
      <c r="ACZ66" s="11"/>
      <c r="ADA66" s="11"/>
      <c r="ADB66" s="11"/>
      <c r="ADC66" s="11"/>
      <c r="ADD66" s="11"/>
      <c r="ADE66" s="11"/>
      <c r="ADF66" s="11"/>
      <c r="ADG66" s="11"/>
      <c r="ADH66" s="11"/>
      <c r="ADI66" s="11"/>
      <c r="ADJ66" s="11"/>
      <c r="ADK66" s="11"/>
      <c r="ADL66" s="11"/>
      <c r="ADM66" s="11"/>
      <c r="ADN66" s="11"/>
      <c r="ADO66" s="11"/>
      <c r="ADP66" s="11"/>
      <c r="ADQ66" s="11"/>
      <c r="ADR66" s="11"/>
      <c r="ADS66" s="11"/>
      <c r="ADT66" s="11"/>
      <c r="ADU66" s="11"/>
      <c r="ADV66" s="11"/>
      <c r="ADW66" s="11"/>
      <c r="ADX66" s="11"/>
      <c r="ADY66" s="11"/>
      <c r="ADZ66" s="11"/>
      <c r="AEA66" s="11"/>
      <c r="AEB66" s="11"/>
      <c r="AEC66" s="11"/>
      <c r="AED66" s="11"/>
      <c r="AEE66" s="11"/>
      <c r="AEF66" s="11"/>
      <c r="AEG66" s="11"/>
      <c r="AEH66" s="11"/>
      <c r="AEI66" s="11"/>
      <c r="AEJ66" s="11"/>
      <c r="AEK66" s="11"/>
      <c r="AEL66" s="11"/>
      <c r="AEM66" s="11"/>
      <c r="AEN66" s="11"/>
      <c r="AEO66" s="11"/>
      <c r="AEP66" s="11"/>
      <c r="AEQ66" s="11"/>
      <c r="AER66" s="11"/>
      <c r="AES66" s="11"/>
      <c r="AET66" s="11"/>
      <c r="AEU66" s="11"/>
      <c r="AEV66" s="11"/>
      <c r="AEW66" s="11"/>
      <c r="AEX66" s="11"/>
      <c r="AEY66" s="11"/>
      <c r="AEZ66" s="11"/>
      <c r="AFA66" s="11"/>
      <c r="AFB66" s="11"/>
      <c r="AFC66" s="11"/>
      <c r="AFD66" s="11"/>
      <c r="AFE66" s="11"/>
      <c r="AFF66" s="11"/>
      <c r="AFG66" s="11"/>
      <c r="AFH66" s="11"/>
      <c r="AFI66" s="11"/>
      <c r="AFJ66" s="11"/>
      <c r="AFK66" s="11"/>
      <c r="AFL66" s="11"/>
      <c r="AFM66" s="11"/>
      <c r="AFN66" s="11"/>
      <c r="AFO66" s="11"/>
      <c r="AFP66" s="11"/>
      <c r="AFQ66" s="11"/>
      <c r="AFR66" s="11"/>
      <c r="AFS66" s="11"/>
      <c r="AFT66" s="11"/>
      <c r="AFU66" s="11"/>
      <c r="AFV66" s="11"/>
      <c r="AFW66" s="11"/>
      <c r="AFX66" s="11"/>
      <c r="AFY66" s="11"/>
      <c r="AFZ66" s="11"/>
      <c r="AGA66" s="11"/>
      <c r="AGB66" s="11"/>
      <c r="AGC66" s="11"/>
      <c r="AGD66" s="11"/>
      <c r="AGE66" s="11"/>
      <c r="AGF66" s="11"/>
      <c r="AGG66" s="11"/>
      <c r="AGH66" s="11"/>
      <c r="AGI66" s="11"/>
      <c r="AGJ66" s="11"/>
      <c r="AGK66" s="11"/>
      <c r="AGL66" s="11"/>
      <c r="AGM66" s="11"/>
      <c r="AGN66" s="11"/>
      <c r="AGO66" s="11"/>
      <c r="AGP66" s="11"/>
      <c r="AGQ66" s="11"/>
      <c r="AGR66" s="11"/>
      <c r="AGS66" s="11"/>
      <c r="AGT66" s="11"/>
      <c r="AGU66" s="11"/>
      <c r="AGV66" s="11"/>
      <c r="AGW66" s="11"/>
      <c r="AGX66" s="11"/>
      <c r="AGY66" s="11"/>
      <c r="AGZ66" s="11"/>
      <c r="AHA66" s="11"/>
      <c r="AHB66" s="11"/>
      <c r="AHC66" s="11"/>
      <c r="AHD66" s="11"/>
      <c r="AHE66" s="11"/>
      <c r="AHF66" s="11"/>
      <c r="AHG66" s="11"/>
      <c r="AHH66" s="11"/>
      <c r="AHI66" s="11"/>
      <c r="AHJ66" s="11"/>
      <c r="AHK66" s="11"/>
      <c r="AHL66" s="11"/>
      <c r="AHM66" s="11"/>
      <c r="AHN66" s="11"/>
      <c r="AHO66" s="11"/>
      <c r="AHP66" s="11"/>
      <c r="AHQ66" s="11"/>
      <c r="AHR66" s="11"/>
      <c r="AHS66" s="11"/>
      <c r="AHT66" s="11"/>
      <c r="AHU66" s="11"/>
      <c r="AHV66" s="11"/>
      <c r="AHW66" s="11"/>
      <c r="AHX66" s="11"/>
      <c r="AHY66" s="11"/>
      <c r="AHZ66" s="11"/>
      <c r="AIA66" s="11"/>
      <c r="AIB66" s="11"/>
      <c r="AIC66" s="11"/>
      <c r="AID66" s="11"/>
      <c r="AIE66" s="11"/>
      <c r="AIF66" s="11"/>
      <c r="AIG66" s="11"/>
      <c r="AIH66" s="11"/>
      <c r="AII66" s="11"/>
      <c r="AIJ66" s="11"/>
      <c r="AIK66" s="11"/>
      <c r="AIL66" s="11"/>
      <c r="AIM66" s="11"/>
      <c r="AIN66" s="11"/>
      <c r="AIO66" s="11"/>
      <c r="AIP66" s="11"/>
      <c r="AIQ66" s="11"/>
      <c r="AIR66" s="11"/>
      <c r="AIS66" s="11"/>
      <c r="AIT66" s="11"/>
      <c r="AIU66" s="11"/>
      <c r="AIV66" s="11"/>
      <c r="AIW66" s="11"/>
      <c r="AIX66" s="11"/>
      <c r="AIY66" s="11"/>
      <c r="AIZ66" s="11"/>
      <c r="AJA66" s="11"/>
      <c r="AJB66" s="11"/>
      <c r="AJC66" s="11"/>
      <c r="AJD66" s="11"/>
      <c r="AJE66" s="11"/>
      <c r="AJF66" s="11"/>
      <c r="AJG66" s="11"/>
      <c r="AJH66" s="11"/>
      <c r="AJI66" s="11"/>
      <c r="AJJ66" s="11"/>
      <c r="AJK66" s="11"/>
      <c r="AJL66" s="11"/>
      <c r="AJM66" s="11"/>
      <c r="AJN66" s="11"/>
      <c r="AJO66" s="11"/>
      <c r="AJP66" s="11"/>
      <c r="AJQ66" s="11"/>
      <c r="AJR66" s="11"/>
      <c r="AJS66" s="11"/>
      <c r="AJT66" s="11"/>
      <c r="AJU66" s="11"/>
      <c r="AJV66" s="11"/>
      <c r="AJW66" s="11"/>
      <c r="AJX66" s="11"/>
      <c r="AJY66" s="11"/>
      <c r="AJZ66" s="11"/>
      <c r="AKA66" s="11"/>
      <c r="AKB66" s="11"/>
      <c r="AKC66" s="11"/>
      <c r="AKD66" s="11"/>
      <c r="AKE66" s="11"/>
      <c r="AKF66" s="11"/>
      <c r="AKG66" s="11"/>
      <c r="AKH66" s="11"/>
      <c r="AKI66" s="11"/>
      <c r="AKJ66" s="11"/>
      <c r="AKK66" s="11"/>
      <c r="AKL66" s="11"/>
      <c r="AKM66" s="11"/>
      <c r="AKN66" s="11"/>
      <c r="AKO66" s="11"/>
      <c r="AKP66" s="11"/>
      <c r="AKQ66" s="11"/>
      <c r="AKR66" s="11"/>
      <c r="AKS66" s="11"/>
      <c r="AKT66" s="11"/>
      <c r="AKU66" s="11"/>
      <c r="AKV66" s="11"/>
      <c r="AKW66" s="11"/>
      <c r="AKX66" s="11"/>
      <c r="AKY66" s="11"/>
      <c r="AKZ66" s="11"/>
      <c r="ALA66" s="11"/>
      <c r="ALB66" s="11"/>
      <c r="ALC66" s="11"/>
      <c r="ALD66" s="11"/>
      <c r="ALE66" s="11"/>
      <c r="ALF66" s="11"/>
      <c r="ALG66" s="11"/>
      <c r="ALH66" s="11"/>
      <c r="ALI66" s="11"/>
      <c r="ALJ66" s="11"/>
      <c r="ALK66" s="11"/>
      <c r="ALL66" s="11"/>
      <c r="ALM66" s="11"/>
      <c r="ALN66" s="11"/>
      <c r="ALO66" s="11"/>
      <c r="ALP66" s="11"/>
      <c r="ALQ66" s="11"/>
      <c r="ALR66" s="11"/>
      <c r="ALS66" s="11"/>
      <c r="ALT66" s="11"/>
      <c r="ALU66" s="11"/>
      <c r="ALV66" s="11"/>
      <c r="ALW66" s="11"/>
      <c r="ALX66" s="11"/>
      <c r="ALY66" s="11"/>
      <c r="ALZ66" s="11"/>
      <c r="AMA66" s="11"/>
      <c r="AMB66" s="11"/>
      <c r="AMC66" s="11"/>
      <c r="AMD66" s="11"/>
      <c r="AME66" s="11"/>
      <c r="AMF66" s="11"/>
      <c r="AMG66" s="11"/>
      <c r="AMH66" s="11"/>
      <c r="AMI66" s="11"/>
      <c r="AMJ66" s="11"/>
      <c r="AMK66" s="11"/>
      <c r="AML66" s="11"/>
      <c r="AMM66" s="11"/>
      <c r="AMN66" s="11"/>
      <c r="AMO66" s="11"/>
      <c r="AMP66" s="11"/>
      <c r="AMQ66" s="11"/>
      <c r="AMR66" s="11"/>
      <c r="AMS66" s="11"/>
      <c r="AMT66" s="11"/>
      <c r="AMU66" s="11"/>
      <c r="AMV66" s="11"/>
      <c r="AMW66" s="11"/>
      <c r="AMX66" s="11"/>
      <c r="AMY66" s="11"/>
      <c r="AMZ66" s="11"/>
      <c r="ANA66" s="11"/>
      <c r="ANB66" s="11"/>
      <c r="ANC66" s="11"/>
      <c r="AND66" s="11"/>
      <c r="ANE66" s="11"/>
      <c r="ANF66" s="11"/>
      <c r="ANG66" s="11"/>
      <c r="ANH66" s="11"/>
      <c r="ANI66" s="11"/>
      <c r="ANJ66" s="11"/>
      <c r="ANK66" s="11"/>
      <c r="ANL66" s="11"/>
      <c r="ANM66" s="11"/>
      <c r="ANN66" s="11"/>
      <c r="ANO66" s="11"/>
      <c r="ANP66" s="11"/>
      <c r="ANQ66" s="11"/>
      <c r="ANR66" s="11"/>
      <c r="ANS66" s="11"/>
      <c r="ANT66" s="11"/>
      <c r="ANU66" s="11"/>
      <c r="ANV66" s="11"/>
      <c r="ANW66" s="11"/>
      <c r="ANX66" s="11"/>
      <c r="ANY66" s="11"/>
      <c r="ANZ66" s="11"/>
      <c r="AOA66" s="11"/>
      <c r="AOB66" s="11"/>
      <c r="AOC66" s="11"/>
      <c r="AOD66" s="11"/>
      <c r="AOE66" s="11"/>
      <c r="AOF66" s="11"/>
      <c r="AOG66" s="11"/>
      <c r="AOH66" s="11"/>
      <c r="AOI66" s="11"/>
      <c r="AOJ66" s="11"/>
      <c r="AOK66" s="11"/>
      <c r="AOL66" s="11"/>
      <c r="AOM66" s="11"/>
      <c r="AON66" s="11"/>
      <c r="AOO66" s="11"/>
      <c r="AOP66" s="11"/>
      <c r="AOQ66" s="11"/>
      <c r="AOR66" s="11"/>
      <c r="AOS66" s="11"/>
      <c r="AOT66" s="11"/>
      <c r="AOU66" s="11"/>
      <c r="AOV66" s="11"/>
      <c r="AOW66" s="11"/>
      <c r="AOX66" s="11"/>
      <c r="AOY66" s="11"/>
      <c r="AOZ66" s="11"/>
      <c r="APA66" s="11"/>
      <c r="APB66" s="11"/>
      <c r="APC66" s="11"/>
      <c r="APD66" s="11"/>
      <c r="APE66" s="11"/>
      <c r="APF66" s="11"/>
      <c r="APG66" s="11"/>
      <c r="APH66" s="11"/>
      <c r="API66" s="11"/>
      <c r="APJ66" s="11"/>
      <c r="APK66" s="11"/>
      <c r="APL66" s="11"/>
      <c r="APM66" s="11"/>
      <c r="APN66" s="11"/>
      <c r="APO66" s="11"/>
      <c r="APP66" s="11"/>
      <c r="APQ66" s="11"/>
      <c r="APR66" s="11"/>
      <c r="APS66" s="11"/>
      <c r="APT66" s="11"/>
      <c r="APU66" s="11"/>
      <c r="APV66" s="11"/>
      <c r="APW66" s="11"/>
      <c r="APX66" s="11"/>
      <c r="APY66" s="11"/>
      <c r="APZ66" s="11"/>
      <c r="AQA66" s="11"/>
      <c r="AQB66" s="11"/>
      <c r="AQC66" s="11"/>
      <c r="AQD66" s="11"/>
      <c r="AQE66" s="11"/>
      <c r="AQF66" s="11"/>
      <c r="AQG66" s="11"/>
      <c r="AQH66" s="11"/>
      <c r="AQI66" s="11"/>
      <c r="AQJ66" s="11"/>
      <c r="AQK66" s="11"/>
      <c r="AQL66" s="11"/>
      <c r="AQM66" s="11"/>
      <c r="AQN66" s="11"/>
      <c r="AQO66" s="11"/>
      <c r="AQP66" s="11"/>
      <c r="AQQ66" s="11"/>
      <c r="AQR66" s="11"/>
      <c r="AQS66" s="11"/>
      <c r="AQT66" s="11"/>
      <c r="AQU66" s="11"/>
      <c r="AQV66" s="11"/>
      <c r="AQW66" s="11"/>
      <c r="AQX66" s="11"/>
      <c r="AQY66" s="11"/>
      <c r="AQZ66" s="11"/>
      <c r="ARA66" s="11"/>
      <c r="ARB66" s="11"/>
      <c r="ARC66" s="11"/>
      <c r="ARD66" s="11"/>
      <c r="ARE66" s="11"/>
      <c r="ARF66" s="11"/>
      <c r="ARG66" s="11"/>
      <c r="ARH66" s="11"/>
      <c r="ARI66" s="11"/>
      <c r="ARJ66" s="11"/>
      <c r="ARK66" s="11"/>
      <c r="ARL66" s="11"/>
      <c r="ARM66" s="11"/>
      <c r="ARN66" s="11"/>
      <c r="ARO66" s="11"/>
      <c r="ARP66" s="11"/>
      <c r="ARQ66" s="11"/>
      <c r="ARR66" s="11"/>
      <c r="ARS66" s="11"/>
      <c r="ART66" s="11"/>
      <c r="ARU66" s="11"/>
      <c r="ARV66" s="11"/>
      <c r="ARW66" s="11"/>
      <c r="ARX66" s="11"/>
      <c r="ARY66" s="11"/>
      <c r="ARZ66" s="11"/>
      <c r="ASA66" s="11"/>
      <c r="ASB66" s="11"/>
      <c r="ASC66" s="11"/>
      <c r="ASD66" s="11"/>
      <c r="ASE66" s="11"/>
      <c r="ASF66" s="11"/>
      <c r="ASG66" s="11"/>
      <c r="ASH66" s="11"/>
      <c r="ASI66" s="11"/>
      <c r="ASJ66" s="11"/>
      <c r="ASK66" s="11"/>
      <c r="ASL66" s="11"/>
      <c r="ASM66" s="11"/>
      <c r="ASN66" s="11"/>
      <c r="ASO66" s="11"/>
      <c r="ASP66" s="11"/>
      <c r="ASQ66" s="11"/>
      <c r="ASR66" s="11"/>
      <c r="ASS66" s="11"/>
      <c r="AST66" s="11"/>
      <c r="ASU66" s="11"/>
      <c r="ASV66" s="11"/>
      <c r="ASW66" s="11"/>
      <c r="ASX66" s="11"/>
      <c r="ASY66" s="11"/>
      <c r="ASZ66" s="11"/>
      <c r="ATA66" s="11"/>
      <c r="ATB66" s="11"/>
      <c r="ATC66" s="11"/>
      <c r="ATD66" s="11"/>
      <c r="ATE66" s="11"/>
      <c r="ATF66" s="11"/>
      <c r="ATG66" s="11"/>
      <c r="ATH66" s="11"/>
      <c r="ATI66" s="11"/>
      <c r="ATJ66" s="11"/>
      <c r="ATK66" s="11"/>
      <c r="ATL66" s="11"/>
      <c r="ATM66" s="11"/>
      <c r="ATN66" s="11"/>
      <c r="ATO66" s="11"/>
      <c r="ATP66" s="11"/>
      <c r="ATQ66" s="11"/>
      <c r="ATR66" s="11"/>
      <c r="ATS66" s="11"/>
      <c r="ATT66" s="11"/>
      <c r="ATU66" s="11"/>
      <c r="ATV66" s="11"/>
      <c r="ATW66" s="11"/>
      <c r="ATX66" s="11"/>
      <c r="ATY66" s="11"/>
      <c r="ATZ66" s="11"/>
      <c r="AUA66" s="11"/>
      <c r="AUB66" s="11"/>
      <c r="AUC66" s="11"/>
      <c r="AUD66" s="11"/>
      <c r="AUE66" s="11"/>
      <c r="AUF66" s="11"/>
      <c r="AUG66" s="11"/>
      <c r="AUH66" s="11"/>
      <c r="AUI66" s="11"/>
      <c r="AUJ66" s="11"/>
      <c r="AUK66" s="11"/>
      <c r="AUL66" s="11"/>
      <c r="AUM66" s="11"/>
      <c r="AUN66" s="11"/>
      <c r="AUO66" s="11"/>
      <c r="AUP66" s="11"/>
      <c r="AUQ66" s="11"/>
      <c r="AUR66" s="11"/>
      <c r="AUS66" s="11"/>
      <c r="AUT66" s="11"/>
      <c r="AUU66" s="11"/>
      <c r="AUV66" s="11"/>
      <c r="AUW66" s="11"/>
      <c r="AUX66" s="11"/>
      <c r="AUY66" s="11"/>
      <c r="AUZ66" s="11"/>
      <c r="AVA66" s="11"/>
      <c r="AVB66" s="11"/>
      <c r="AVC66" s="11"/>
      <c r="AVD66" s="11"/>
      <c r="AVE66" s="11"/>
      <c r="AVF66" s="11"/>
      <c r="AVG66" s="11"/>
      <c r="AVH66" s="11"/>
      <c r="AVI66" s="11"/>
      <c r="AVJ66" s="11"/>
      <c r="AVK66" s="11"/>
      <c r="AVL66" s="11"/>
      <c r="AVM66" s="11"/>
      <c r="AVN66" s="11"/>
      <c r="AVO66" s="11"/>
      <c r="AVP66" s="11"/>
      <c r="AVQ66" s="11"/>
      <c r="AVR66" s="11"/>
      <c r="AVS66" s="11"/>
      <c r="AVT66" s="11"/>
      <c r="AVU66" s="11"/>
      <c r="AVV66" s="11"/>
      <c r="AVW66" s="11"/>
      <c r="AVX66" s="11"/>
      <c r="AVY66" s="11"/>
      <c r="AVZ66" s="11"/>
      <c r="AWA66" s="11"/>
      <c r="AWB66" s="11"/>
      <c r="AWC66" s="11"/>
      <c r="AWD66" s="11"/>
      <c r="AWE66" s="11"/>
      <c r="AWF66" s="11"/>
      <c r="AWG66" s="11"/>
      <c r="AWH66" s="11"/>
      <c r="AWI66" s="11"/>
      <c r="AWJ66" s="11"/>
      <c r="AWK66" s="11"/>
      <c r="AWL66" s="11"/>
      <c r="AWM66" s="11"/>
      <c r="AWN66" s="11"/>
      <c r="AWO66" s="11"/>
      <c r="AWP66" s="11"/>
      <c r="AWQ66" s="11"/>
      <c r="AWR66" s="11"/>
      <c r="AWS66" s="11"/>
      <c r="AWT66" s="11"/>
      <c r="AWU66" s="11"/>
      <c r="AWV66" s="11"/>
      <c r="AWW66" s="11"/>
      <c r="AWX66" s="11"/>
      <c r="AWY66" s="11"/>
      <c r="AWZ66" s="11"/>
      <c r="AXA66" s="11"/>
      <c r="AXB66" s="11"/>
      <c r="AXC66" s="11"/>
      <c r="AXD66" s="11"/>
      <c r="AXE66" s="11"/>
      <c r="AXF66" s="11"/>
      <c r="AXG66" s="11"/>
      <c r="AXH66" s="11"/>
      <c r="AXI66" s="11"/>
      <c r="AXJ66" s="11"/>
      <c r="AXK66" s="11"/>
      <c r="AXL66" s="11"/>
      <c r="AXM66" s="11"/>
      <c r="AXN66" s="11"/>
      <c r="AXO66" s="11"/>
      <c r="AXP66" s="11"/>
      <c r="AXQ66" s="11"/>
      <c r="AXR66" s="11"/>
      <c r="AXS66" s="11"/>
      <c r="AXT66" s="11"/>
      <c r="AXU66" s="11"/>
      <c r="AXV66" s="11"/>
      <c r="AXW66" s="11"/>
      <c r="AXX66" s="11"/>
      <c r="AXY66" s="11"/>
      <c r="AXZ66" s="11"/>
      <c r="AYA66" s="11"/>
      <c r="AYB66" s="11"/>
      <c r="AYC66" s="11"/>
      <c r="AYD66" s="11"/>
      <c r="AYE66" s="11"/>
      <c r="AYF66" s="11"/>
      <c r="AYG66" s="11"/>
      <c r="AYH66" s="11"/>
      <c r="AYI66" s="11"/>
      <c r="AYJ66" s="11"/>
      <c r="AYK66" s="11"/>
      <c r="AYL66" s="11"/>
      <c r="AYM66" s="11"/>
      <c r="AYN66" s="11"/>
      <c r="AYO66" s="11"/>
      <c r="AYP66" s="11"/>
      <c r="AYQ66" s="11"/>
      <c r="AYR66" s="11"/>
      <c r="AYS66" s="11"/>
      <c r="AYT66" s="11"/>
      <c r="AYU66" s="11"/>
      <c r="AYV66" s="11"/>
      <c r="AYW66" s="11"/>
      <c r="AYX66" s="11"/>
      <c r="AYY66" s="11"/>
      <c r="AYZ66" s="11"/>
      <c r="AZA66" s="11"/>
      <c r="AZB66" s="11"/>
      <c r="AZC66" s="11"/>
      <c r="AZD66" s="11"/>
      <c r="AZE66" s="11"/>
      <c r="AZF66" s="11"/>
      <c r="AZG66" s="11"/>
      <c r="AZH66" s="11"/>
      <c r="AZI66" s="11"/>
      <c r="AZJ66" s="11"/>
      <c r="AZK66" s="11"/>
      <c r="AZL66" s="11"/>
      <c r="AZM66" s="11"/>
      <c r="AZN66" s="11"/>
      <c r="AZO66" s="11"/>
      <c r="AZP66" s="11"/>
      <c r="AZQ66" s="11"/>
      <c r="AZR66" s="11"/>
      <c r="AZS66" s="11"/>
      <c r="AZT66" s="11"/>
      <c r="AZU66" s="11"/>
      <c r="AZV66" s="11"/>
      <c r="AZW66" s="11"/>
      <c r="AZX66" s="11"/>
      <c r="AZY66" s="11"/>
      <c r="AZZ66" s="11"/>
      <c r="BAA66" s="11"/>
      <c r="BAB66" s="11"/>
      <c r="BAC66" s="11"/>
      <c r="BAD66" s="11"/>
      <c r="BAE66" s="11"/>
      <c r="BAF66" s="11"/>
      <c r="BAG66" s="11"/>
      <c r="BAH66" s="11"/>
      <c r="BAI66" s="11"/>
      <c r="BAJ66" s="11"/>
      <c r="BAK66" s="11"/>
      <c r="BAL66" s="11"/>
      <c r="BAM66" s="11"/>
      <c r="BAN66" s="11"/>
      <c r="BAO66" s="11"/>
      <c r="BAP66" s="11"/>
      <c r="BAQ66" s="11"/>
      <c r="BAR66" s="11"/>
      <c r="BAS66" s="11"/>
      <c r="BAT66" s="11"/>
      <c r="BAU66" s="11"/>
      <c r="BAV66" s="11"/>
      <c r="BAW66" s="11"/>
      <c r="BAX66" s="11"/>
      <c r="BAY66" s="11"/>
      <c r="BAZ66" s="11"/>
      <c r="BBA66" s="11"/>
      <c r="BBB66" s="11"/>
      <c r="BBC66" s="11"/>
      <c r="BBD66" s="11"/>
      <c r="BBE66" s="11"/>
      <c r="BBF66" s="11"/>
      <c r="BBG66" s="11"/>
      <c r="BBH66" s="11"/>
      <c r="BBI66" s="11"/>
      <c r="BBJ66" s="11"/>
      <c r="BBK66" s="11"/>
      <c r="BBL66" s="11"/>
      <c r="BBM66" s="11"/>
      <c r="BBN66" s="11"/>
      <c r="BBO66" s="11"/>
      <c r="BBP66" s="11"/>
      <c r="BBQ66" s="11"/>
      <c r="BBR66" s="11"/>
      <c r="BBS66" s="11"/>
      <c r="BBT66" s="11"/>
      <c r="BBU66" s="11"/>
      <c r="BBV66" s="11"/>
      <c r="BBW66" s="11"/>
      <c r="BBX66" s="11"/>
      <c r="BBY66" s="11"/>
      <c r="BBZ66" s="11"/>
      <c r="BCA66" s="11"/>
      <c r="BCB66" s="11"/>
      <c r="BCC66" s="11"/>
      <c r="BCD66" s="11"/>
      <c r="BCE66" s="11"/>
      <c r="BCF66" s="11"/>
      <c r="BCG66" s="11"/>
      <c r="BCH66" s="11"/>
      <c r="BCI66" s="11"/>
      <c r="BCJ66" s="11"/>
      <c r="BCK66" s="11"/>
      <c r="BCL66" s="11"/>
      <c r="BCM66" s="11"/>
      <c r="BCN66" s="11"/>
      <c r="BCO66" s="11"/>
      <c r="BCP66" s="11"/>
      <c r="BCQ66" s="11"/>
      <c r="BCR66" s="11"/>
      <c r="BCS66" s="11"/>
      <c r="BCT66" s="11"/>
      <c r="BCU66" s="11"/>
      <c r="BCV66" s="11"/>
      <c r="BCW66" s="11"/>
      <c r="BCX66" s="11"/>
      <c r="BCY66" s="11"/>
      <c r="BCZ66" s="11"/>
      <c r="BDA66" s="11"/>
      <c r="BDB66" s="11"/>
      <c r="BDC66" s="11"/>
      <c r="BDD66" s="11"/>
      <c r="BDE66" s="11"/>
      <c r="BDF66" s="11"/>
      <c r="BDG66" s="11"/>
      <c r="BDH66" s="11"/>
      <c r="BDI66" s="11"/>
      <c r="BDJ66" s="11"/>
      <c r="BDK66" s="11"/>
      <c r="BDL66" s="11"/>
      <c r="BDM66" s="11"/>
      <c r="BDN66" s="11"/>
      <c r="BDO66" s="11"/>
      <c r="BDP66" s="11"/>
      <c r="BDQ66" s="11"/>
      <c r="BDR66" s="11"/>
      <c r="BDS66" s="11"/>
      <c r="BDT66" s="11"/>
      <c r="BDU66" s="11"/>
      <c r="BDV66" s="11"/>
      <c r="BDW66" s="11"/>
      <c r="BDX66" s="11"/>
      <c r="BDY66" s="11"/>
      <c r="BDZ66" s="11"/>
      <c r="BEA66" s="11"/>
      <c r="BEB66" s="11"/>
      <c r="BEC66" s="11"/>
      <c r="BED66" s="11"/>
      <c r="BEE66" s="11"/>
      <c r="BEF66" s="11"/>
      <c r="BEG66" s="11"/>
      <c r="BEH66" s="11"/>
      <c r="BEI66" s="11"/>
      <c r="BEJ66" s="11"/>
      <c r="BEK66" s="11"/>
      <c r="BEL66" s="11"/>
      <c r="BEM66" s="11"/>
      <c r="BEN66" s="11"/>
      <c r="BEO66" s="11"/>
      <c r="BEP66" s="11"/>
      <c r="BEQ66" s="11"/>
      <c r="BER66" s="11"/>
      <c r="BES66" s="11"/>
      <c r="BET66" s="11"/>
      <c r="BEU66" s="11"/>
      <c r="BEV66" s="11"/>
      <c r="BEW66" s="11"/>
      <c r="BEX66" s="11"/>
      <c r="BEY66" s="11"/>
      <c r="BEZ66" s="11"/>
      <c r="BFA66" s="11"/>
      <c r="BFB66" s="11"/>
      <c r="BFC66" s="11"/>
      <c r="BFD66" s="11"/>
      <c r="BFE66" s="11"/>
      <c r="BFF66" s="11"/>
      <c r="BFG66" s="11"/>
      <c r="BFH66" s="11"/>
      <c r="BFI66" s="11"/>
      <c r="BFJ66" s="11"/>
      <c r="BFK66" s="11"/>
      <c r="BFL66" s="11"/>
      <c r="BFM66" s="11"/>
      <c r="BFN66" s="11"/>
      <c r="BFO66" s="11"/>
      <c r="BFP66" s="11"/>
      <c r="BFQ66" s="11"/>
      <c r="BFR66" s="11"/>
      <c r="BFS66" s="11"/>
      <c r="BFT66" s="11"/>
      <c r="BFU66" s="11"/>
      <c r="BFV66" s="11"/>
      <c r="BFW66" s="11"/>
      <c r="BFX66" s="11"/>
      <c r="BFY66" s="11"/>
      <c r="BFZ66" s="11"/>
      <c r="BGA66" s="11"/>
      <c r="BGB66" s="11"/>
      <c r="BGC66" s="11"/>
      <c r="BGD66" s="11"/>
      <c r="BGE66" s="11"/>
      <c r="BGF66" s="11"/>
      <c r="BGG66" s="11"/>
      <c r="BGH66" s="11"/>
      <c r="BGI66" s="11"/>
      <c r="BGJ66" s="11"/>
      <c r="BGK66" s="11"/>
      <c r="BGL66" s="11"/>
      <c r="BGM66" s="11"/>
      <c r="BGN66" s="11"/>
      <c r="BGO66" s="11"/>
      <c r="BGP66" s="11"/>
      <c r="BGQ66" s="11"/>
      <c r="BGR66" s="11"/>
      <c r="BGS66" s="11"/>
      <c r="BGT66" s="11"/>
      <c r="BGU66" s="11"/>
      <c r="BGV66" s="11"/>
      <c r="BGW66" s="11"/>
      <c r="BGX66" s="11"/>
      <c r="BGY66" s="11"/>
      <c r="BGZ66" s="11"/>
      <c r="BHA66" s="11"/>
      <c r="BHB66" s="11"/>
      <c r="BHC66" s="11"/>
      <c r="BHD66" s="11"/>
      <c r="BHE66" s="11"/>
      <c r="BHF66" s="11"/>
      <c r="BHG66" s="11"/>
      <c r="BHH66" s="11"/>
      <c r="BHI66" s="11"/>
      <c r="BHJ66" s="11"/>
      <c r="BHK66" s="11"/>
      <c r="BHL66" s="11"/>
      <c r="BHM66" s="11"/>
      <c r="BHN66" s="11"/>
      <c r="BHO66" s="11"/>
      <c r="BHP66" s="11"/>
      <c r="BHQ66" s="11"/>
      <c r="BHR66" s="11"/>
      <c r="BHS66" s="11"/>
      <c r="BHT66" s="11"/>
      <c r="BHU66" s="11"/>
      <c r="BHV66" s="11"/>
      <c r="BHW66" s="11"/>
      <c r="BHX66" s="11"/>
      <c r="BHY66" s="11"/>
      <c r="BHZ66" s="11"/>
      <c r="BIA66" s="11"/>
      <c r="BIB66" s="11"/>
      <c r="BIC66" s="11"/>
    </row>
    <row r="67" spans="1:1589" s="24" customFormat="1" ht="32.25" customHeight="1">
      <c r="A67" s="75" t="s">
        <v>39</v>
      </c>
      <c r="B67" s="58"/>
      <c r="C67" s="197"/>
      <c r="D67" s="198"/>
      <c r="E67" s="117" t="s">
        <v>12</v>
      </c>
      <c r="F67" s="117">
        <v>42369</v>
      </c>
      <c r="G67" s="118" t="s">
        <v>10</v>
      </c>
      <c r="H67" s="148"/>
      <c r="I67" s="148">
        <v>77700800</v>
      </c>
      <c r="J67" s="148">
        <v>25621041</v>
      </c>
      <c r="K67" s="147"/>
      <c r="L67" s="149"/>
      <c r="M67" s="147">
        <v>77700800</v>
      </c>
      <c r="N67" s="148">
        <v>25621041</v>
      </c>
      <c r="O67" s="149"/>
      <c r="P67" s="149"/>
      <c r="Q67" s="148">
        <f>M67</f>
        <v>77700800</v>
      </c>
      <c r="R67" s="148">
        <v>25621041</v>
      </c>
      <c r="S67" s="149"/>
      <c r="T67" s="185">
        <f>I67-Q67</f>
        <v>0</v>
      </c>
      <c r="U67" s="185">
        <f>J67-R67</f>
        <v>0</v>
      </c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  <c r="IF67" s="11"/>
      <c r="IG67" s="11"/>
      <c r="IH67" s="11"/>
      <c r="II67" s="11"/>
      <c r="IJ67" s="11"/>
      <c r="IK67" s="11"/>
      <c r="IL67" s="11"/>
      <c r="IM67" s="11"/>
      <c r="IN67" s="11"/>
      <c r="IO67" s="11"/>
      <c r="IP67" s="11"/>
      <c r="IQ67" s="11"/>
      <c r="IR67" s="11"/>
      <c r="IS67" s="11"/>
      <c r="IT67" s="11"/>
      <c r="IU67" s="11"/>
      <c r="IV67" s="11"/>
      <c r="IW67" s="11"/>
      <c r="IX67" s="11"/>
      <c r="IY67" s="11"/>
      <c r="IZ67" s="11"/>
      <c r="JA67" s="11"/>
      <c r="JB67" s="11"/>
      <c r="JC67" s="11"/>
      <c r="JD67" s="11"/>
      <c r="JE67" s="11"/>
      <c r="JF67" s="11"/>
      <c r="JG67" s="11"/>
      <c r="JH67" s="11"/>
      <c r="JI67" s="11"/>
      <c r="JJ67" s="11"/>
      <c r="JK67" s="11"/>
      <c r="JL67" s="11"/>
      <c r="JM67" s="11"/>
      <c r="JN67" s="11"/>
      <c r="JO67" s="11"/>
      <c r="JP67" s="11"/>
      <c r="JQ67" s="11"/>
      <c r="JR67" s="11"/>
      <c r="JS67" s="11"/>
      <c r="JT67" s="11"/>
      <c r="JU67" s="11"/>
      <c r="JV67" s="11"/>
      <c r="JW67" s="11"/>
      <c r="JX67" s="11"/>
      <c r="JY67" s="11"/>
      <c r="JZ67" s="11"/>
      <c r="KA67" s="11"/>
      <c r="KB67" s="11"/>
      <c r="KC67" s="11"/>
      <c r="KD67" s="11"/>
      <c r="KE67" s="11"/>
      <c r="KF67" s="11"/>
      <c r="KG67" s="11"/>
      <c r="KH67" s="11"/>
      <c r="KI67" s="11"/>
      <c r="KJ67" s="11"/>
      <c r="KK67" s="11"/>
      <c r="KL67" s="11"/>
      <c r="KM67" s="11"/>
      <c r="KN67" s="11"/>
      <c r="KO67" s="11"/>
      <c r="KP67" s="11"/>
      <c r="KQ67" s="11"/>
      <c r="KR67" s="11"/>
      <c r="KS67" s="11"/>
      <c r="KT67" s="11"/>
      <c r="KU67" s="11"/>
      <c r="KV67" s="11"/>
      <c r="KW67" s="11"/>
      <c r="KX67" s="11"/>
      <c r="KY67" s="11"/>
      <c r="KZ67" s="11"/>
      <c r="LA67" s="11"/>
      <c r="LB67" s="11"/>
      <c r="LC67" s="11"/>
      <c r="LD67" s="11"/>
      <c r="LE67" s="11"/>
      <c r="LF67" s="11"/>
      <c r="LG67" s="11"/>
      <c r="LH67" s="11"/>
      <c r="LI67" s="11"/>
      <c r="LJ67" s="11"/>
      <c r="LK67" s="11"/>
      <c r="LL67" s="11"/>
      <c r="LM67" s="11"/>
      <c r="LN67" s="11"/>
      <c r="LO67" s="11"/>
      <c r="LP67" s="11"/>
      <c r="LQ67" s="11"/>
      <c r="LR67" s="11"/>
      <c r="LS67" s="11"/>
      <c r="LT67" s="11"/>
      <c r="LU67" s="11"/>
      <c r="LV67" s="11"/>
      <c r="LW67" s="11"/>
      <c r="LX67" s="11"/>
      <c r="LY67" s="11"/>
      <c r="LZ67" s="11"/>
      <c r="MA67" s="11"/>
      <c r="MB67" s="11"/>
      <c r="MC67" s="11"/>
      <c r="MD67" s="11"/>
      <c r="ME67" s="11"/>
      <c r="MF67" s="11"/>
      <c r="MG67" s="11"/>
      <c r="MH67" s="11"/>
      <c r="MI67" s="11"/>
      <c r="MJ67" s="11"/>
      <c r="MK67" s="11"/>
      <c r="ML67" s="11"/>
      <c r="MM67" s="11"/>
      <c r="MN67" s="11"/>
      <c r="MO67" s="11"/>
      <c r="MP67" s="11"/>
      <c r="MQ67" s="11"/>
      <c r="MR67" s="11"/>
      <c r="MS67" s="11"/>
      <c r="MT67" s="11"/>
      <c r="MU67" s="11"/>
      <c r="MV67" s="11"/>
      <c r="MW67" s="11"/>
      <c r="MX67" s="11"/>
      <c r="MY67" s="11"/>
      <c r="MZ67" s="11"/>
      <c r="NA67" s="11"/>
      <c r="NB67" s="11"/>
      <c r="NC67" s="11"/>
      <c r="ND67" s="11"/>
      <c r="NE67" s="11"/>
      <c r="NF67" s="11"/>
      <c r="NG67" s="11"/>
      <c r="NH67" s="11"/>
      <c r="NI67" s="11"/>
      <c r="NJ67" s="11"/>
      <c r="NK67" s="11"/>
      <c r="NL67" s="11"/>
      <c r="NM67" s="11"/>
      <c r="NN67" s="11"/>
      <c r="NO67" s="11"/>
      <c r="NP67" s="11"/>
      <c r="NQ67" s="11"/>
      <c r="NR67" s="11"/>
      <c r="NS67" s="11"/>
      <c r="NT67" s="11"/>
      <c r="NU67" s="11"/>
      <c r="NV67" s="11"/>
      <c r="NW67" s="11"/>
      <c r="NX67" s="11"/>
      <c r="NY67" s="11"/>
      <c r="NZ67" s="11"/>
      <c r="OA67" s="11"/>
      <c r="OB67" s="11"/>
      <c r="OC67" s="11"/>
      <c r="OD67" s="11"/>
      <c r="OE67" s="11"/>
      <c r="OF67" s="11"/>
      <c r="OG67" s="11"/>
      <c r="OH67" s="11"/>
      <c r="OI67" s="11"/>
      <c r="OJ67" s="11"/>
      <c r="OK67" s="11"/>
      <c r="OL67" s="11"/>
      <c r="OM67" s="11"/>
      <c r="ON67" s="11"/>
      <c r="OO67" s="11"/>
      <c r="OP67" s="11"/>
      <c r="OQ67" s="11"/>
      <c r="OR67" s="11"/>
      <c r="OS67" s="11"/>
      <c r="OT67" s="11"/>
      <c r="OU67" s="11"/>
      <c r="OV67" s="11"/>
      <c r="OW67" s="11"/>
      <c r="OX67" s="11"/>
      <c r="OY67" s="11"/>
      <c r="OZ67" s="11"/>
      <c r="PA67" s="11"/>
      <c r="PB67" s="11"/>
      <c r="PC67" s="11"/>
      <c r="PD67" s="11"/>
      <c r="PE67" s="11"/>
      <c r="PF67" s="11"/>
      <c r="PG67" s="11"/>
      <c r="PH67" s="11"/>
      <c r="PI67" s="11"/>
      <c r="PJ67" s="11"/>
      <c r="PK67" s="11"/>
      <c r="PL67" s="11"/>
      <c r="PM67" s="11"/>
      <c r="PN67" s="11"/>
      <c r="PO67" s="11"/>
      <c r="PP67" s="11"/>
      <c r="PQ67" s="11"/>
      <c r="PR67" s="11"/>
      <c r="PS67" s="11"/>
      <c r="PT67" s="11"/>
      <c r="PU67" s="11"/>
      <c r="PV67" s="11"/>
      <c r="PW67" s="11"/>
      <c r="PX67" s="11"/>
      <c r="PY67" s="11"/>
      <c r="PZ67" s="11"/>
      <c r="QA67" s="11"/>
      <c r="QB67" s="11"/>
      <c r="QC67" s="11"/>
      <c r="QD67" s="11"/>
      <c r="QE67" s="11"/>
      <c r="QF67" s="11"/>
      <c r="QG67" s="11"/>
      <c r="QH67" s="11"/>
      <c r="QI67" s="11"/>
      <c r="QJ67" s="11"/>
      <c r="QK67" s="11"/>
      <c r="QL67" s="11"/>
      <c r="QM67" s="11"/>
      <c r="QN67" s="11"/>
      <c r="QO67" s="11"/>
      <c r="QP67" s="11"/>
      <c r="QQ67" s="11"/>
      <c r="QR67" s="11"/>
      <c r="QS67" s="11"/>
      <c r="QT67" s="11"/>
      <c r="QU67" s="11"/>
      <c r="QV67" s="11"/>
      <c r="QW67" s="11"/>
      <c r="QX67" s="11"/>
      <c r="QY67" s="11"/>
      <c r="QZ67" s="11"/>
      <c r="RA67" s="11"/>
      <c r="RB67" s="11"/>
      <c r="RC67" s="11"/>
      <c r="RD67" s="11"/>
      <c r="RE67" s="11"/>
      <c r="RF67" s="11"/>
      <c r="RG67" s="11"/>
      <c r="RH67" s="11"/>
      <c r="RI67" s="11"/>
      <c r="RJ67" s="11"/>
      <c r="RK67" s="11"/>
      <c r="RL67" s="11"/>
      <c r="RM67" s="11"/>
      <c r="RN67" s="11"/>
      <c r="RO67" s="11"/>
      <c r="RP67" s="11"/>
      <c r="RQ67" s="11"/>
      <c r="RR67" s="11"/>
      <c r="RS67" s="11"/>
      <c r="RT67" s="11"/>
      <c r="RU67" s="11"/>
      <c r="RV67" s="11"/>
      <c r="RW67" s="11"/>
      <c r="RX67" s="11"/>
      <c r="RY67" s="11"/>
      <c r="RZ67" s="11"/>
      <c r="SA67" s="11"/>
      <c r="SB67" s="11"/>
      <c r="SC67" s="11"/>
      <c r="SD67" s="11"/>
      <c r="SE67" s="11"/>
      <c r="SF67" s="11"/>
      <c r="SG67" s="11"/>
      <c r="SH67" s="11"/>
      <c r="SI67" s="11"/>
      <c r="SJ67" s="11"/>
      <c r="SK67" s="11"/>
      <c r="SL67" s="11"/>
      <c r="SM67" s="11"/>
      <c r="SN67" s="11"/>
      <c r="SO67" s="11"/>
      <c r="SP67" s="11"/>
      <c r="SQ67" s="11"/>
      <c r="SR67" s="11"/>
      <c r="SS67" s="11"/>
      <c r="ST67" s="11"/>
      <c r="SU67" s="11"/>
      <c r="SV67" s="11"/>
      <c r="SW67" s="11"/>
      <c r="SX67" s="11"/>
      <c r="SY67" s="11"/>
      <c r="SZ67" s="11"/>
      <c r="TA67" s="11"/>
      <c r="TB67" s="11"/>
      <c r="TC67" s="11"/>
      <c r="TD67" s="11"/>
      <c r="TE67" s="11"/>
      <c r="TF67" s="11"/>
      <c r="TG67" s="11"/>
      <c r="TH67" s="11"/>
      <c r="TI67" s="11"/>
      <c r="TJ67" s="11"/>
      <c r="TK67" s="11"/>
      <c r="TL67" s="11"/>
      <c r="TM67" s="11"/>
      <c r="TN67" s="11"/>
      <c r="TO67" s="11"/>
      <c r="TP67" s="11"/>
      <c r="TQ67" s="11"/>
      <c r="TR67" s="11"/>
      <c r="TS67" s="11"/>
      <c r="TT67" s="11"/>
      <c r="TU67" s="11"/>
      <c r="TV67" s="11"/>
      <c r="TW67" s="11"/>
      <c r="TX67" s="11"/>
      <c r="TY67" s="11"/>
      <c r="TZ67" s="11"/>
      <c r="UA67" s="11"/>
      <c r="UB67" s="11"/>
      <c r="UC67" s="11"/>
      <c r="UD67" s="11"/>
      <c r="UE67" s="11"/>
      <c r="UF67" s="11"/>
      <c r="UG67" s="11"/>
      <c r="UH67" s="11"/>
      <c r="UI67" s="11"/>
      <c r="UJ67" s="11"/>
      <c r="UK67" s="11"/>
      <c r="UL67" s="11"/>
      <c r="UM67" s="11"/>
      <c r="UN67" s="11"/>
      <c r="UO67" s="11"/>
      <c r="UP67" s="11"/>
      <c r="UQ67" s="11"/>
      <c r="UR67" s="11"/>
      <c r="US67" s="11"/>
      <c r="UT67" s="11"/>
      <c r="UU67" s="11"/>
      <c r="UV67" s="11"/>
      <c r="UW67" s="11"/>
      <c r="UX67" s="11"/>
      <c r="UY67" s="11"/>
      <c r="UZ67" s="11"/>
      <c r="VA67" s="11"/>
      <c r="VB67" s="11"/>
      <c r="VC67" s="11"/>
      <c r="VD67" s="11"/>
      <c r="VE67" s="11"/>
      <c r="VF67" s="11"/>
      <c r="VG67" s="11"/>
      <c r="VH67" s="11"/>
      <c r="VI67" s="11"/>
      <c r="VJ67" s="11"/>
      <c r="VK67" s="11"/>
      <c r="VL67" s="11"/>
      <c r="VM67" s="11"/>
      <c r="VN67" s="11"/>
      <c r="VO67" s="11"/>
      <c r="VP67" s="11"/>
      <c r="VQ67" s="11"/>
      <c r="VR67" s="11"/>
      <c r="VS67" s="11"/>
      <c r="VT67" s="11"/>
      <c r="VU67" s="11"/>
      <c r="VV67" s="11"/>
      <c r="VW67" s="11"/>
      <c r="VX67" s="11"/>
      <c r="VY67" s="11"/>
      <c r="VZ67" s="11"/>
      <c r="WA67" s="11"/>
      <c r="WB67" s="11"/>
      <c r="WC67" s="11"/>
      <c r="WD67" s="11"/>
      <c r="WE67" s="11"/>
      <c r="WF67" s="11"/>
      <c r="WG67" s="11"/>
      <c r="WH67" s="11"/>
      <c r="WI67" s="11"/>
      <c r="WJ67" s="11"/>
      <c r="WK67" s="11"/>
      <c r="WL67" s="11"/>
      <c r="WM67" s="11"/>
      <c r="WN67" s="11"/>
      <c r="WO67" s="11"/>
      <c r="WP67" s="11"/>
      <c r="WQ67" s="11"/>
      <c r="WR67" s="11"/>
      <c r="WS67" s="11"/>
      <c r="WT67" s="11"/>
      <c r="WU67" s="11"/>
      <c r="WV67" s="11"/>
      <c r="WW67" s="11"/>
      <c r="WX67" s="11"/>
      <c r="WY67" s="11"/>
      <c r="WZ67" s="11"/>
      <c r="XA67" s="11"/>
      <c r="XB67" s="11"/>
      <c r="XC67" s="11"/>
      <c r="XD67" s="11"/>
      <c r="XE67" s="11"/>
      <c r="XF67" s="11"/>
      <c r="XG67" s="11"/>
      <c r="XH67" s="11"/>
      <c r="XI67" s="11"/>
      <c r="XJ67" s="11"/>
      <c r="XK67" s="11"/>
      <c r="XL67" s="11"/>
      <c r="XM67" s="11"/>
      <c r="XN67" s="11"/>
      <c r="XO67" s="11"/>
      <c r="XP67" s="11"/>
      <c r="XQ67" s="11"/>
      <c r="XR67" s="11"/>
      <c r="XS67" s="11"/>
      <c r="XT67" s="11"/>
      <c r="XU67" s="11"/>
      <c r="XV67" s="11"/>
      <c r="XW67" s="11"/>
      <c r="XX67" s="11"/>
      <c r="XY67" s="11"/>
      <c r="XZ67" s="11"/>
      <c r="YA67" s="11"/>
      <c r="YB67" s="11"/>
      <c r="YC67" s="11"/>
      <c r="YD67" s="11"/>
      <c r="YE67" s="11"/>
      <c r="YF67" s="11"/>
      <c r="YG67" s="11"/>
      <c r="YH67" s="11"/>
      <c r="YI67" s="11"/>
      <c r="YJ67" s="11"/>
      <c r="YK67" s="11"/>
      <c r="YL67" s="11"/>
      <c r="YM67" s="11"/>
      <c r="YN67" s="11"/>
      <c r="YO67" s="11"/>
      <c r="YP67" s="11"/>
      <c r="YQ67" s="11"/>
      <c r="YR67" s="11"/>
      <c r="YS67" s="11"/>
      <c r="YT67" s="11"/>
      <c r="YU67" s="11"/>
      <c r="YV67" s="11"/>
      <c r="YW67" s="11"/>
      <c r="YX67" s="11"/>
      <c r="YY67" s="11"/>
      <c r="YZ67" s="11"/>
      <c r="ZA67" s="11"/>
      <c r="ZB67" s="11"/>
      <c r="ZC67" s="11"/>
      <c r="ZD67" s="11"/>
      <c r="ZE67" s="11"/>
      <c r="ZF67" s="11"/>
      <c r="ZG67" s="11"/>
      <c r="ZH67" s="11"/>
      <c r="ZI67" s="11"/>
      <c r="ZJ67" s="11"/>
      <c r="ZK67" s="11"/>
      <c r="ZL67" s="11"/>
      <c r="ZM67" s="11"/>
      <c r="ZN67" s="11"/>
      <c r="ZO67" s="11"/>
      <c r="ZP67" s="11"/>
      <c r="ZQ67" s="11"/>
      <c r="ZR67" s="11"/>
      <c r="ZS67" s="11"/>
      <c r="ZT67" s="11"/>
      <c r="ZU67" s="11"/>
      <c r="ZV67" s="11"/>
      <c r="ZW67" s="11"/>
      <c r="ZX67" s="11"/>
      <c r="ZY67" s="11"/>
      <c r="ZZ67" s="11"/>
      <c r="AAA67" s="11"/>
      <c r="AAB67" s="11"/>
      <c r="AAC67" s="11"/>
      <c r="AAD67" s="11"/>
      <c r="AAE67" s="11"/>
      <c r="AAF67" s="11"/>
      <c r="AAG67" s="11"/>
      <c r="AAH67" s="11"/>
      <c r="AAI67" s="11"/>
      <c r="AAJ67" s="11"/>
      <c r="AAK67" s="11"/>
      <c r="AAL67" s="11"/>
      <c r="AAM67" s="11"/>
      <c r="AAN67" s="11"/>
      <c r="AAO67" s="11"/>
      <c r="AAP67" s="11"/>
      <c r="AAQ67" s="11"/>
      <c r="AAR67" s="11"/>
      <c r="AAS67" s="11"/>
      <c r="AAT67" s="11"/>
      <c r="AAU67" s="11"/>
      <c r="AAV67" s="11"/>
      <c r="AAW67" s="11"/>
      <c r="AAX67" s="11"/>
      <c r="AAY67" s="11"/>
      <c r="AAZ67" s="11"/>
      <c r="ABA67" s="11"/>
      <c r="ABB67" s="11"/>
      <c r="ABC67" s="11"/>
      <c r="ABD67" s="11"/>
      <c r="ABE67" s="11"/>
      <c r="ABF67" s="11"/>
      <c r="ABG67" s="11"/>
      <c r="ABH67" s="11"/>
      <c r="ABI67" s="11"/>
      <c r="ABJ67" s="11"/>
      <c r="ABK67" s="11"/>
      <c r="ABL67" s="11"/>
      <c r="ABM67" s="11"/>
      <c r="ABN67" s="11"/>
      <c r="ABO67" s="11"/>
      <c r="ABP67" s="11"/>
      <c r="ABQ67" s="11"/>
      <c r="ABR67" s="11"/>
      <c r="ABS67" s="11"/>
      <c r="ABT67" s="11"/>
      <c r="ABU67" s="11"/>
      <c r="ABV67" s="11"/>
      <c r="ABW67" s="11"/>
      <c r="ABX67" s="11"/>
      <c r="ABY67" s="11"/>
      <c r="ABZ67" s="11"/>
      <c r="ACA67" s="11"/>
      <c r="ACB67" s="11"/>
      <c r="ACC67" s="11"/>
      <c r="ACD67" s="11"/>
      <c r="ACE67" s="11"/>
      <c r="ACF67" s="11"/>
      <c r="ACG67" s="11"/>
      <c r="ACH67" s="11"/>
      <c r="ACI67" s="11"/>
      <c r="ACJ67" s="11"/>
      <c r="ACK67" s="11"/>
      <c r="ACL67" s="11"/>
      <c r="ACM67" s="11"/>
      <c r="ACN67" s="11"/>
      <c r="ACO67" s="11"/>
      <c r="ACP67" s="11"/>
      <c r="ACQ67" s="11"/>
      <c r="ACR67" s="11"/>
      <c r="ACS67" s="11"/>
      <c r="ACT67" s="11"/>
      <c r="ACU67" s="11"/>
      <c r="ACV67" s="11"/>
      <c r="ACW67" s="11"/>
      <c r="ACX67" s="11"/>
      <c r="ACY67" s="11"/>
      <c r="ACZ67" s="11"/>
      <c r="ADA67" s="11"/>
      <c r="ADB67" s="11"/>
      <c r="ADC67" s="11"/>
      <c r="ADD67" s="11"/>
      <c r="ADE67" s="11"/>
      <c r="ADF67" s="11"/>
      <c r="ADG67" s="11"/>
      <c r="ADH67" s="11"/>
      <c r="ADI67" s="11"/>
      <c r="ADJ67" s="11"/>
      <c r="ADK67" s="11"/>
      <c r="ADL67" s="11"/>
      <c r="ADM67" s="11"/>
      <c r="ADN67" s="11"/>
      <c r="ADO67" s="11"/>
      <c r="ADP67" s="11"/>
      <c r="ADQ67" s="11"/>
      <c r="ADR67" s="11"/>
      <c r="ADS67" s="11"/>
      <c r="ADT67" s="11"/>
      <c r="ADU67" s="11"/>
      <c r="ADV67" s="11"/>
      <c r="ADW67" s="11"/>
      <c r="ADX67" s="11"/>
      <c r="ADY67" s="11"/>
      <c r="ADZ67" s="11"/>
      <c r="AEA67" s="11"/>
      <c r="AEB67" s="11"/>
      <c r="AEC67" s="11"/>
      <c r="AED67" s="11"/>
      <c r="AEE67" s="11"/>
      <c r="AEF67" s="11"/>
      <c r="AEG67" s="11"/>
      <c r="AEH67" s="11"/>
      <c r="AEI67" s="11"/>
      <c r="AEJ67" s="11"/>
      <c r="AEK67" s="11"/>
      <c r="AEL67" s="11"/>
      <c r="AEM67" s="11"/>
      <c r="AEN67" s="11"/>
      <c r="AEO67" s="11"/>
      <c r="AEP67" s="11"/>
      <c r="AEQ67" s="11"/>
      <c r="AER67" s="11"/>
      <c r="AES67" s="11"/>
      <c r="AET67" s="11"/>
      <c r="AEU67" s="11"/>
      <c r="AEV67" s="11"/>
      <c r="AEW67" s="11"/>
      <c r="AEX67" s="11"/>
      <c r="AEY67" s="11"/>
      <c r="AEZ67" s="11"/>
      <c r="AFA67" s="11"/>
      <c r="AFB67" s="11"/>
      <c r="AFC67" s="11"/>
      <c r="AFD67" s="11"/>
      <c r="AFE67" s="11"/>
      <c r="AFF67" s="11"/>
      <c r="AFG67" s="11"/>
      <c r="AFH67" s="11"/>
      <c r="AFI67" s="11"/>
      <c r="AFJ67" s="11"/>
      <c r="AFK67" s="11"/>
      <c r="AFL67" s="11"/>
      <c r="AFM67" s="11"/>
      <c r="AFN67" s="11"/>
      <c r="AFO67" s="11"/>
      <c r="AFP67" s="11"/>
      <c r="AFQ67" s="11"/>
      <c r="AFR67" s="11"/>
      <c r="AFS67" s="11"/>
      <c r="AFT67" s="11"/>
      <c r="AFU67" s="11"/>
      <c r="AFV67" s="11"/>
      <c r="AFW67" s="11"/>
      <c r="AFX67" s="11"/>
      <c r="AFY67" s="11"/>
      <c r="AFZ67" s="11"/>
      <c r="AGA67" s="11"/>
      <c r="AGB67" s="11"/>
      <c r="AGC67" s="11"/>
      <c r="AGD67" s="11"/>
      <c r="AGE67" s="11"/>
      <c r="AGF67" s="11"/>
      <c r="AGG67" s="11"/>
      <c r="AGH67" s="11"/>
      <c r="AGI67" s="11"/>
      <c r="AGJ67" s="11"/>
      <c r="AGK67" s="11"/>
      <c r="AGL67" s="11"/>
      <c r="AGM67" s="11"/>
      <c r="AGN67" s="11"/>
      <c r="AGO67" s="11"/>
      <c r="AGP67" s="11"/>
      <c r="AGQ67" s="11"/>
      <c r="AGR67" s="11"/>
      <c r="AGS67" s="11"/>
      <c r="AGT67" s="11"/>
      <c r="AGU67" s="11"/>
      <c r="AGV67" s="11"/>
      <c r="AGW67" s="11"/>
      <c r="AGX67" s="11"/>
      <c r="AGY67" s="11"/>
      <c r="AGZ67" s="11"/>
      <c r="AHA67" s="11"/>
      <c r="AHB67" s="11"/>
      <c r="AHC67" s="11"/>
      <c r="AHD67" s="11"/>
      <c r="AHE67" s="11"/>
      <c r="AHF67" s="11"/>
      <c r="AHG67" s="11"/>
      <c r="AHH67" s="11"/>
      <c r="AHI67" s="11"/>
      <c r="AHJ67" s="11"/>
      <c r="AHK67" s="11"/>
      <c r="AHL67" s="11"/>
      <c r="AHM67" s="11"/>
      <c r="AHN67" s="11"/>
      <c r="AHO67" s="11"/>
      <c r="AHP67" s="11"/>
      <c r="AHQ67" s="11"/>
      <c r="AHR67" s="11"/>
      <c r="AHS67" s="11"/>
      <c r="AHT67" s="11"/>
      <c r="AHU67" s="11"/>
      <c r="AHV67" s="11"/>
      <c r="AHW67" s="11"/>
      <c r="AHX67" s="11"/>
      <c r="AHY67" s="11"/>
      <c r="AHZ67" s="11"/>
      <c r="AIA67" s="11"/>
      <c r="AIB67" s="11"/>
      <c r="AIC67" s="11"/>
      <c r="AID67" s="11"/>
      <c r="AIE67" s="11"/>
      <c r="AIF67" s="11"/>
      <c r="AIG67" s="11"/>
      <c r="AIH67" s="11"/>
      <c r="AII67" s="11"/>
      <c r="AIJ67" s="11"/>
      <c r="AIK67" s="11"/>
      <c r="AIL67" s="11"/>
      <c r="AIM67" s="11"/>
      <c r="AIN67" s="11"/>
      <c r="AIO67" s="11"/>
      <c r="AIP67" s="11"/>
      <c r="AIQ67" s="11"/>
      <c r="AIR67" s="11"/>
      <c r="AIS67" s="11"/>
      <c r="AIT67" s="11"/>
      <c r="AIU67" s="11"/>
      <c r="AIV67" s="11"/>
      <c r="AIW67" s="11"/>
      <c r="AIX67" s="11"/>
      <c r="AIY67" s="11"/>
      <c r="AIZ67" s="11"/>
      <c r="AJA67" s="11"/>
      <c r="AJB67" s="11"/>
      <c r="AJC67" s="11"/>
      <c r="AJD67" s="11"/>
      <c r="AJE67" s="11"/>
      <c r="AJF67" s="11"/>
      <c r="AJG67" s="11"/>
      <c r="AJH67" s="11"/>
      <c r="AJI67" s="11"/>
      <c r="AJJ67" s="11"/>
      <c r="AJK67" s="11"/>
      <c r="AJL67" s="11"/>
      <c r="AJM67" s="11"/>
      <c r="AJN67" s="11"/>
      <c r="AJO67" s="11"/>
      <c r="AJP67" s="11"/>
      <c r="AJQ67" s="11"/>
      <c r="AJR67" s="11"/>
      <c r="AJS67" s="11"/>
      <c r="AJT67" s="11"/>
      <c r="AJU67" s="11"/>
      <c r="AJV67" s="11"/>
      <c r="AJW67" s="11"/>
      <c r="AJX67" s="11"/>
      <c r="AJY67" s="11"/>
      <c r="AJZ67" s="11"/>
      <c r="AKA67" s="11"/>
      <c r="AKB67" s="11"/>
      <c r="AKC67" s="11"/>
      <c r="AKD67" s="11"/>
      <c r="AKE67" s="11"/>
      <c r="AKF67" s="11"/>
      <c r="AKG67" s="11"/>
      <c r="AKH67" s="11"/>
      <c r="AKI67" s="11"/>
      <c r="AKJ67" s="11"/>
      <c r="AKK67" s="11"/>
      <c r="AKL67" s="11"/>
      <c r="AKM67" s="11"/>
      <c r="AKN67" s="11"/>
      <c r="AKO67" s="11"/>
      <c r="AKP67" s="11"/>
      <c r="AKQ67" s="11"/>
      <c r="AKR67" s="11"/>
      <c r="AKS67" s="11"/>
      <c r="AKT67" s="11"/>
      <c r="AKU67" s="11"/>
      <c r="AKV67" s="11"/>
      <c r="AKW67" s="11"/>
      <c r="AKX67" s="11"/>
      <c r="AKY67" s="11"/>
      <c r="AKZ67" s="11"/>
      <c r="ALA67" s="11"/>
      <c r="ALB67" s="11"/>
      <c r="ALC67" s="11"/>
      <c r="ALD67" s="11"/>
      <c r="ALE67" s="11"/>
      <c r="ALF67" s="11"/>
      <c r="ALG67" s="11"/>
      <c r="ALH67" s="11"/>
      <c r="ALI67" s="11"/>
      <c r="ALJ67" s="11"/>
      <c r="ALK67" s="11"/>
      <c r="ALL67" s="11"/>
      <c r="ALM67" s="11"/>
      <c r="ALN67" s="11"/>
      <c r="ALO67" s="11"/>
      <c r="ALP67" s="11"/>
      <c r="ALQ67" s="11"/>
      <c r="ALR67" s="11"/>
      <c r="ALS67" s="11"/>
      <c r="ALT67" s="11"/>
      <c r="ALU67" s="11"/>
      <c r="ALV67" s="11"/>
      <c r="ALW67" s="11"/>
      <c r="ALX67" s="11"/>
      <c r="ALY67" s="11"/>
      <c r="ALZ67" s="11"/>
      <c r="AMA67" s="11"/>
      <c r="AMB67" s="11"/>
      <c r="AMC67" s="11"/>
      <c r="AMD67" s="11"/>
      <c r="AME67" s="11"/>
      <c r="AMF67" s="11"/>
      <c r="AMG67" s="11"/>
      <c r="AMH67" s="11"/>
      <c r="AMI67" s="11"/>
      <c r="AMJ67" s="11"/>
      <c r="AMK67" s="11"/>
      <c r="AML67" s="11"/>
      <c r="AMM67" s="11"/>
      <c r="AMN67" s="11"/>
      <c r="AMO67" s="11"/>
      <c r="AMP67" s="11"/>
      <c r="AMQ67" s="11"/>
      <c r="AMR67" s="11"/>
      <c r="AMS67" s="11"/>
      <c r="AMT67" s="11"/>
      <c r="AMU67" s="11"/>
      <c r="AMV67" s="11"/>
      <c r="AMW67" s="11"/>
      <c r="AMX67" s="11"/>
      <c r="AMY67" s="11"/>
      <c r="AMZ67" s="11"/>
      <c r="ANA67" s="11"/>
      <c r="ANB67" s="11"/>
      <c r="ANC67" s="11"/>
      <c r="AND67" s="11"/>
      <c r="ANE67" s="11"/>
      <c r="ANF67" s="11"/>
      <c r="ANG67" s="11"/>
      <c r="ANH67" s="11"/>
      <c r="ANI67" s="11"/>
      <c r="ANJ67" s="11"/>
      <c r="ANK67" s="11"/>
      <c r="ANL67" s="11"/>
      <c r="ANM67" s="11"/>
      <c r="ANN67" s="11"/>
      <c r="ANO67" s="11"/>
      <c r="ANP67" s="11"/>
      <c r="ANQ67" s="11"/>
      <c r="ANR67" s="11"/>
      <c r="ANS67" s="11"/>
      <c r="ANT67" s="11"/>
      <c r="ANU67" s="11"/>
      <c r="ANV67" s="11"/>
      <c r="ANW67" s="11"/>
      <c r="ANX67" s="11"/>
      <c r="ANY67" s="11"/>
      <c r="ANZ67" s="11"/>
      <c r="AOA67" s="11"/>
      <c r="AOB67" s="11"/>
      <c r="AOC67" s="11"/>
      <c r="AOD67" s="11"/>
      <c r="AOE67" s="11"/>
      <c r="AOF67" s="11"/>
      <c r="AOG67" s="11"/>
      <c r="AOH67" s="11"/>
      <c r="AOI67" s="11"/>
      <c r="AOJ67" s="11"/>
      <c r="AOK67" s="11"/>
      <c r="AOL67" s="11"/>
      <c r="AOM67" s="11"/>
      <c r="AON67" s="11"/>
      <c r="AOO67" s="11"/>
      <c r="AOP67" s="11"/>
      <c r="AOQ67" s="11"/>
      <c r="AOR67" s="11"/>
      <c r="AOS67" s="11"/>
      <c r="AOT67" s="11"/>
      <c r="AOU67" s="11"/>
      <c r="AOV67" s="11"/>
      <c r="AOW67" s="11"/>
      <c r="AOX67" s="11"/>
      <c r="AOY67" s="11"/>
      <c r="AOZ67" s="11"/>
      <c r="APA67" s="11"/>
      <c r="APB67" s="11"/>
      <c r="APC67" s="11"/>
      <c r="APD67" s="11"/>
      <c r="APE67" s="11"/>
      <c r="APF67" s="11"/>
      <c r="APG67" s="11"/>
      <c r="APH67" s="11"/>
      <c r="API67" s="11"/>
      <c r="APJ67" s="11"/>
      <c r="APK67" s="11"/>
      <c r="APL67" s="11"/>
      <c r="APM67" s="11"/>
      <c r="APN67" s="11"/>
      <c r="APO67" s="11"/>
      <c r="APP67" s="11"/>
      <c r="APQ67" s="11"/>
      <c r="APR67" s="11"/>
      <c r="APS67" s="11"/>
      <c r="APT67" s="11"/>
      <c r="APU67" s="11"/>
      <c r="APV67" s="11"/>
      <c r="APW67" s="11"/>
      <c r="APX67" s="11"/>
      <c r="APY67" s="11"/>
      <c r="APZ67" s="11"/>
      <c r="AQA67" s="11"/>
      <c r="AQB67" s="11"/>
      <c r="AQC67" s="11"/>
      <c r="AQD67" s="11"/>
      <c r="AQE67" s="11"/>
      <c r="AQF67" s="11"/>
      <c r="AQG67" s="11"/>
      <c r="AQH67" s="11"/>
      <c r="AQI67" s="11"/>
      <c r="AQJ67" s="11"/>
      <c r="AQK67" s="11"/>
      <c r="AQL67" s="11"/>
      <c r="AQM67" s="11"/>
      <c r="AQN67" s="11"/>
      <c r="AQO67" s="11"/>
      <c r="AQP67" s="11"/>
      <c r="AQQ67" s="11"/>
      <c r="AQR67" s="11"/>
      <c r="AQS67" s="11"/>
      <c r="AQT67" s="11"/>
      <c r="AQU67" s="11"/>
      <c r="AQV67" s="11"/>
      <c r="AQW67" s="11"/>
      <c r="AQX67" s="11"/>
      <c r="AQY67" s="11"/>
      <c r="AQZ67" s="11"/>
      <c r="ARA67" s="11"/>
      <c r="ARB67" s="11"/>
      <c r="ARC67" s="11"/>
      <c r="ARD67" s="11"/>
      <c r="ARE67" s="11"/>
      <c r="ARF67" s="11"/>
      <c r="ARG67" s="11"/>
      <c r="ARH67" s="11"/>
      <c r="ARI67" s="11"/>
      <c r="ARJ67" s="11"/>
      <c r="ARK67" s="11"/>
      <c r="ARL67" s="11"/>
      <c r="ARM67" s="11"/>
      <c r="ARN67" s="11"/>
      <c r="ARO67" s="11"/>
      <c r="ARP67" s="11"/>
      <c r="ARQ67" s="11"/>
      <c r="ARR67" s="11"/>
      <c r="ARS67" s="11"/>
      <c r="ART67" s="11"/>
      <c r="ARU67" s="11"/>
      <c r="ARV67" s="11"/>
      <c r="ARW67" s="11"/>
      <c r="ARX67" s="11"/>
      <c r="ARY67" s="11"/>
      <c r="ARZ67" s="11"/>
      <c r="ASA67" s="11"/>
      <c r="ASB67" s="11"/>
      <c r="ASC67" s="11"/>
      <c r="ASD67" s="11"/>
      <c r="ASE67" s="11"/>
      <c r="ASF67" s="11"/>
      <c r="ASG67" s="11"/>
      <c r="ASH67" s="11"/>
      <c r="ASI67" s="11"/>
      <c r="ASJ67" s="11"/>
      <c r="ASK67" s="11"/>
      <c r="ASL67" s="11"/>
      <c r="ASM67" s="11"/>
      <c r="ASN67" s="11"/>
      <c r="ASO67" s="11"/>
      <c r="ASP67" s="11"/>
      <c r="ASQ67" s="11"/>
      <c r="ASR67" s="11"/>
      <c r="ASS67" s="11"/>
      <c r="AST67" s="11"/>
      <c r="ASU67" s="11"/>
      <c r="ASV67" s="11"/>
      <c r="ASW67" s="11"/>
      <c r="ASX67" s="11"/>
      <c r="ASY67" s="11"/>
      <c r="ASZ67" s="11"/>
      <c r="ATA67" s="11"/>
      <c r="ATB67" s="11"/>
      <c r="ATC67" s="11"/>
      <c r="ATD67" s="11"/>
      <c r="ATE67" s="11"/>
      <c r="ATF67" s="11"/>
      <c r="ATG67" s="11"/>
      <c r="ATH67" s="11"/>
      <c r="ATI67" s="11"/>
      <c r="ATJ67" s="11"/>
      <c r="ATK67" s="11"/>
      <c r="ATL67" s="11"/>
      <c r="ATM67" s="11"/>
      <c r="ATN67" s="11"/>
      <c r="ATO67" s="11"/>
      <c r="ATP67" s="11"/>
      <c r="ATQ67" s="11"/>
      <c r="ATR67" s="11"/>
      <c r="ATS67" s="11"/>
      <c r="ATT67" s="11"/>
      <c r="ATU67" s="11"/>
      <c r="ATV67" s="11"/>
      <c r="ATW67" s="11"/>
      <c r="ATX67" s="11"/>
      <c r="ATY67" s="11"/>
      <c r="ATZ67" s="11"/>
      <c r="AUA67" s="11"/>
      <c r="AUB67" s="11"/>
      <c r="AUC67" s="11"/>
      <c r="AUD67" s="11"/>
      <c r="AUE67" s="11"/>
      <c r="AUF67" s="11"/>
      <c r="AUG67" s="11"/>
      <c r="AUH67" s="11"/>
      <c r="AUI67" s="11"/>
      <c r="AUJ67" s="11"/>
      <c r="AUK67" s="11"/>
      <c r="AUL67" s="11"/>
      <c r="AUM67" s="11"/>
      <c r="AUN67" s="11"/>
      <c r="AUO67" s="11"/>
      <c r="AUP67" s="11"/>
      <c r="AUQ67" s="11"/>
      <c r="AUR67" s="11"/>
      <c r="AUS67" s="11"/>
      <c r="AUT67" s="11"/>
      <c r="AUU67" s="11"/>
      <c r="AUV67" s="11"/>
      <c r="AUW67" s="11"/>
      <c r="AUX67" s="11"/>
      <c r="AUY67" s="11"/>
      <c r="AUZ67" s="11"/>
      <c r="AVA67" s="11"/>
      <c r="AVB67" s="11"/>
      <c r="AVC67" s="11"/>
      <c r="AVD67" s="11"/>
      <c r="AVE67" s="11"/>
      <c r="AVF67" s="11"/>
      <c r="AVG67" s="11"/>
      <c r="AVH67" s="11"/>
      <c r="AVI67" s="11"/>
      <c r="AVJ67" s="11"/>
      <c r="AVK67" s="11"/>
      <c r="AVL67" s="11"/>
      <c r="AVM67" s="11"/>
      <c r="AVN67" s="11"/>
      <c r="AVO67" s="11"/>
      <c r="AVP67" s="11"/>
      <c r="AVQ67" s="11"/>
      <c r="AVR67" s="11"/>
      <c r="AVS67" s="11"/>
      <c r="AVT67" s="11"/>
      <c r="AVU67" s="11"/>
      <c r="AVV67" s="11"/>
      <c r="AVW67" s="11"/>
      <c r="AVX67" s="11"/>
      <c r="AVY67" s="11"/>
      <c r="AVZ67" s="11"/>
      <c r="AWA67" s="11"/>
      <c r="AWB67" s="11"/>
      <c r="AWC67" s="11"/>
      <c r="AWD67" s="11"/>
      <c r="AWE67" s="11"/>
      <c r="AWF67" s="11"/>
      <c r="AWG67" s="11"/>
      <c r="AWH67" s="11"/>
      <c r="AWI67" s="11"/>
      <c r="AWJ67" s="11"/>
      <c r="AWK67" s="11"/>
      <c r="AWL67" s="11"/>
      <c r="AWM67" s="11"/>
      <c r="AWN67" s="11"/>
      <c r="AWO67" s="11"/>
      <c r="AWP67" s="11"/>
      <c r="AWQ67" s="11"/>
      <c r="AWR67" s="11"/>
      <c r="AWS67" s="11"/>
      <c r="AWT67" s="11"/>
      <c r="AWU67" s="11"/>
      <c r="AWV67" s="11"/>
      <c r="AWW67" s="11"/>
      <c r="AWX67" s="11"/>
      <c r="AWY67" s="11"/>
      <c r="AWZ67" s="11"/>
      <c r="AXA67" s="11"/>
      <c r="AXB67" s="11"/>
      <c r="AXC67" s="11"/>
      <c r="AXD67" s="11"/>
      <c r="AXE67" s="11"/>
      <c r="AXF67" s="11"/>
      <c r="AXG67" s="11"/>
      <c r="AXH67" s="11"/>
      <c r="AXI67" s="11"/>
      <c r="AXJ67" s="11"/>
      <c r="AXK67" s="11"/>
      <c r="AXL67" s="11"/>
      <c r="AXM67" s="11"/>
      <c r="AXN67" s="11"/>
      <c r="AXO67" s="11"/>
      <c r="AXP67" s="11"/>
      <c r="AXQ67" s="11"/>
      <c r="AXR67" s="11"/>
      <c r="AXS67" s="11"/>
      <c r="AXT67" s="11"/>
      <c r="AXU67" s="11"/>
      <c r="AXV67" s="11"/>
      <c r="AXW67" s="11"/>
      <c r="AXX67" s="11"/>
      <c r="AXY67" s="11"/>
      <c r="AXZ67" s="11"/>
      <c r="AYA67" s="11"/>
      <c r="AYB67" s="11"/>
      <c r="AYC67" s="11"/>
      <c r="AYD67" s="11"/>
      <c r="AYE67" s="11"/>
      <c r="AYF67" s="11"/>
      <c r="AYG67" s="11"/>
      <c r="AYH67" s="11"/>
      <c r="AYI67" s="11"/>
      <c r="AYJ67" s="11"/>
      <c r="AYK67" s="11"/>
      <c r="AYL67" s="11"/>
      <c r="AYM67" s="11"/>
      <c r="AYN67" s="11"/>
      <c r="AYO67" s="11"/>
      <c r="AYP67" s="11"/>
      <c r="AYQ67" s="11"/>
      <c r="AYR67" s="11"/>
      <c r="AYS67" s="11"/>
      <c r="AYT67" s="11"/>
      <c r="AYU67" s="11"/>
      <c r="AYV67" s="11"/>
      <c r="AYW67" s="11"/>
      <c r="AYX67" s="11"/>
      <c r="AYY67" s="11"/>
      <c r="AYZ67" s="11"/>
      <c r="AZA67" s="11"/>
      <c r="AZB67" s="11"/>
      <c r="AZC67" s="11"/>
      <c r="AZD67" s="11"/>
      <c r="AZE67" s="11"/>
      <c r="AZF67" s="11"/>
      <c r="AZG67" s="11"/>
      <c r="AZH67" s="11"/>
      <c r="AZI67" s="11"/>
      <c r="AZJ67" s="11"/>
      <c r="AZK67" s="11"/>
      <c r="AZL67" s="11"/>
      <c r="AZM67" s="11"/>
      <c r="AZN67" s="11"/>
      <c r="AZO67" s="11"/>
      <c r="AZP67" s="11"/>
      <c r="AZQ67" s="11"/>
      <c r="AZR67" s="11"/>
      <c r="AZS67" s="11"/>
      <c r="AZT67" s="11"/>
      <c r="AZU67" s="11"/>
      <c r="AZV67" s="11"/>
      <c r="AZW67" s="11"/>
      <c r="AZX67" s="11"/>
      <c r="AZY67" s="11"/>
      <c r="AZZ67" s="11"/>
      <c r="BAA67" s="11"/>
      <c r="BAB67" s="11"/>
      <c r="BAC67" s="11"/>
      <c r="BAD67" s="11"/>
      <c r="BAE67" s="11"/>
      <c r="BAF67" s="11"/>
      <c r="BAG67" s="11"/>
      <c r="BAH67" s="11"/>
      <c r="BAI67" s="11"/>
      <c r="BAJ67" s="11"/>
      <c r="BAK67" s="11"/>
      <c r="BAL67" s="11"/>
      <c r="BAM67" s="11"/>
      <c r="BAN67" s="11"/>
      <c r="BAO67" s="11"/>
      <c r="BAP67" s="11"/>
      <c r="BAQ67" s="11"/>
      <c r="BAR67" s="11"/>
      <c r="BAS67" s="11"/>
      <c r="BAT67" s="11"/>
      <c r="BAU67" s="11"/>
      <c r="BAV67" s="11"/>
      <c r="BAW67" s="11"/>
      <c r="BAX67" s="11"/>
      <c r="BAY67" s="11"/>
      <c r="BAZ67" s="11"/>
      <c r="BBA67" s="11"/>
      <c r="BBB67" s="11"/>
      <c r="BBC67" s="11"/>
      <c r="BBD67" s="11"/>
      <c r="BBE67" s="11"/>
      <c r="BBF67" s="11"/>
      <c r="BBG67" s="11"/>
      <c r="BBH67" s="11"/>
      <c r="BBI67" s="11"/>
      <c r="BBJ67" s="11"/>
      <c r="BBK67" s="11"/>
      <c r="BBL67" s="11"/>
      <c r="BBM67" s="11"/>
      <c r="BBN67" s="11"/>
      <c r="BBO67" s="11"/>
      <c r="BBP67" s="11"/>
      <c r="BBQ67" s="11"/>
      <c r="BBR67" s="11"/>
      <c r="BBS67" s="11"/>
      <c r="BBT67" s="11"/>
      <c r="BBU67" s="11"/>
      <c r="BBV67" s="11"/>
      <c r="BBW67" s="11"/>
      <c r="BBX67" s="11"/>
      <c r="BBY67" s="11"/>
      <c r="BBZ67" s="11"/>
      <c r="BCA67" s="11"/>
      <c r="BCB67" s="11"/>
      <c r="BCC67" s="11"/>
      <c r="BCD67" s="11"/>
      <c r="BCE67" s="11"/>
      <c r="BCF67" s="11"/>
      <c r="BCG67" s="11"/>
      <c r="BCH67" s="11"/>
      <c r="BCI67" s="11"/>
      <c r="BCJ67" s="11"/>
      <c r="BCK67" s="11"/>
      <c r="BCL67" s="11"/>
      <c r="BCM67" s="11"/>
      <c r="BCN67" s="11"/>
      <c r="BCO67" s="11"/>
      <c r="BCP67" s="11"/>
      <c r="BCQ67" s="11"/>
      <c r="BCR67" s="11"/>
      <c r="BCS67" s="11"/>
      <c r="BCT67" s="11"/>
      <c r="BCU67" s="11"/>
      <c r="BCV67" s="11"/>
      <c r="BCW67" s="11"/>
      <c r="BCX67" s="11"/>
      <c r="BCY67" s="11"/>
      <c r="BCZ67" s="11"/>
      <c r="BDA67" s="11"/>
      <c r="BDB67" s="11"/>
      <c r="BDC67" s="11"/>
      <c r="BDD67" s="11"/>
      <c r="BDE67" s="11"/>
      <c r="BDF67" s="11"/>
      <c r="BDG67" s="11"/>
      <c r="BDH67" s="11"/>
      <c r="BDI67" s="11"/>
      <c r="BDJ67" s="11"/>
      <c r="BDK67" s="11"/>
      <c r="BDL67" s="11"/>
      <c r="BDM67" s="11"/>
      <c r="BDN67" s="11"/>
      <c r="BDO67" s="11"/>
      <c r="BDP67" s="11"/>
      <c r="BDQ67" s="11"/>
      <c r="BDR67" s="11"/>
      <c r="BDS67" s="11"/>
      <c r="BDT67" s="11"/>
      <c r="BDU67" s="11"/>
      <c r="BDV67" s="11"/>
      <c r="BDW67" s="11"/>
      <c r="BDX67" s="11"/>
      <c r="BDY67" s="11"/>
      <c r="BDZ67" s="11"/>
      <c r="BEA67" s="11"/>
      <c r="BEB67" s="11"/>
      <c r="BEC67" s="11"/>
      <c r="BED67" s="11"/>
      <c r="BEE67" s="11"/>
      <c r="BEF67" s="11"/>
      <c r="BEG67" s="11"/>
      <c r="BEH67" s="11"/>
      <c r="BEI67" s="11"/>
      <c r="BEJ67" s="11"/>
      <c r="BEK67" s="11"/>
      <c r="BEL67" s="11"/>
      <c r="BEM67" s="11"/>
      <c r="BEN67" s="11"/>
      <c r="BEO67" s="11"/>
      <c r="BEP67" s="11"/>
      <c r="BEQ67" s="11"/>
      <c r="BER67" s="11"/>
      <c r="BES67" s="11"/>
      <c r="BET67" s="11"/>
      <c r="BEU67" s="11"/>
      <c r="BEV67" s="11"/>
      <c r="BEW67" s="11"/>
      <c r="BEX67" s="11"/>
      <c r="BEY67" s="11"/>
      <c r="BEZ67" s="11"/>
      <c r="BFA67" s="11"/>
      <c r="BFB67" s="11"/>
      <c r="BFC67" s="11"/>
      <c r="BFD67" s="11"/>
      <c r="BFE67" s="11"/>
      <c r="BFF67" s="11"/>
      <c r="BFG67" s="11"/>
      <c r="BFH67" s="11"/>
      <c r="BFI67" s="11"/>
      <c r="BFJ67" s="11"/>
      <c r="BFK67" s="11"/>
      <c r="BFL67" s="11"/>
      <c r="BFM67" s="11"/>
      <c r="BFN67" s="11"/>
      <c r="BFO67" s="11"/>
      <c r="BFP67" s="11"/>
      <c r="BFQ67" s="11"/>
      <c r="BFR67" s="11"/>
      <c r="BFS67" s="11"/>
      <c r="BFT67" s="11"/>
      <c r="BFU67" s="11"/>
      <c r="BFV67" s="11"/>
      <c r="BFW67" s="11"/>
      <c r="BFX67" s="11"/>
      <c r="BFY67" s="11"/>
      <c r="BFZ67" s="11"/>
      <c r="BGA67" s="11"/>
      <c r="BGB67" s="11"/>
      <c r="BGC67" s="11"/>
      <c r="BGD67" s="11"/>
      <c r="BGE67" s="11"/>
      <c r="BGF67" s="11"/>
      <c r="BGG67" s="11"/>
      <c r="BGH67" s="11"/>
      <c r="BGI67" s="11"/>
      <c r="BGJ67" s="11"/>
      <c r="BGK67" s="11"/>
      <c r="BGL67" s="11"/>
      <c r="BGM67" s="11"/>
      <c r="BGN67" s="11"/>
      <c r="BGO67" s="11"/>
      <c r="BGP67" s="11"/>
      <c r="BGQ67" s="11"/>
      <c r="BGR67" s="11"/>
      <c r="BGS67" s="11"/>
      <c r="BGT67" s="11"/>
      <c r="BGU67" s="11"/>
      <c r="BGV67" s="11"/>
      <c r="BGW67" s="11"/>
      <c r="BGX67" s="11"/>
      <c r="BGY67" s="11"/>
      <c r="BGZ67" s="11"/>
      <c r="BHA67" s="11"/>
      <c r="BHB67" s="11"/>
      <c r="BHC67" s="11"/>
      <c r="BHD67" s="11"/>
      <c r="BHE67" s="11"/>
      <c r="BHF67" s="11"/>
      <c r="BHG67" s="11"/>
      <c r="BHH67" s="11"/>
      <c r="BHI67" s="11"/>
      <c r="BHJ67" s="11"/>
      <c r="BHK67" s="11"/>
      <c r="BHL67" s="11"/>
      <c r="BHM67" s="11"/>
      <c r="BHN67" s="11"/>
      <c r="BHO67" s="11"/>
      <c r="BHP67" s="11"/>
      <c r="BHQ67" s="11"/>
      <c r="BHR67" s="11"/>
      <c r="BHS67" s="11"/>
      <c r="BHT67" s="11"/>
      <c r="BHU67" s="11"/>
      <c r="BHV67" s="11"/>
      <c r="BHW67" s="11"/>
      <c r="BHX67" s="11"/>
      <c r="BHY67" s="11"/>
      <c r="BHZ67" s="11"/>
      <c r="BIA67" s="11"/>
      <c r="BIB67" s="11"/>
      <c r="BIC67" s="11"/>
    </row>
    <row r="68" spans="1:1589" s="24" customFormat="1" ht="51" customHeight="1">
      <c r="A68" s="74" t="s">
        <v>78</v>
      </c>
      <c r="B68" s="58">
        <v>5210209</v>
      </c>
      <c r="C68" s="197"/>
      <c r="D68" s="198"/>
      <c r="E68" s="115">
        <v>42370</v>
      </c>
      <c r="F68" s="115">
        <v>42735</v>
      </c>
      <c r="G68" s="116" t="s">
        <v>11</v>
      </c>
      <c r="H68" s="149"/>
      <c r="I68" s="149"/>
      <c r="J68" s="149"/>
      <c r="K68" s="147"/>
      <c r="L68" s="149"/>
      <c r="M68" s="147"/>
      <c r="N68" s="149"/>
      <c r="O68" s="149"/>
      <c r="P68" s="149"/>
      <c r="Q68" s="149"/>
      <c r="R68" s="149"/>
      <c r="S68" s="149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1"/>
      <c r="BN68" s="11"/>
      <c r="BO68" s="11"/>
      <c r="BP68" s="11"/>
      <c r="BQ68" s="11"/>
      <c r="BR68" s="11"/>
      <c r="BS68" s="11"/>
      <c r="BT68" s="11"/>
      <c r="BU68" s="11"/>
      <c r="BV68" s="11"/>
      <c r="BW68" s="11"/>
      <c r="BX68" s="11"/>
      <c r="BY68" s="11"/>
      <c r="BZ68" s="11"/>
      <c r="CA68" s="11"/>
      <c r="CB68" s="11"/>
      <c r="CC68" s="11"/>
      <c r="CD68" s="11"/>
      <c r="CE68" s="11"/>
      <c r="CF68" s="11"/>
      <c r="CG68" s="11"/>
      <c r="CH68" s="11"/>
      <c r="CI68" s="11"/>
      <c r="CJ68" s="11"/>
      <c r="CK68" s="11"/>
      <c r="CL68" s="11"/>
      <c r="CM68" s="11"/>
      <c r="CN68" s="11"/>
      <c r="CO68" s="11"/>
      <c r="CP68" s="11"/>
      <c r="CQ68" s="11"/>
      <c r="CR68" s="11"/>
      <c r="CS68" s="11"/>
      <c r="CT68" s="11"/>
      <c r="CU68" s="11"/>
      <c r="CV68" s="11"/>
      <c r="CW68" s="11"/>
      <c r="CX68" s="11"/>
      <c r="CY68" s="11"/>
      <c r="CZ68" s="11"/>
      <c r="DA68" s="11"/>
      <c r="DB68" s="11"/>
      <c r="DC68" s="11"/>
      <c r="DD68" s="11"/>
      <c r="DE68" s="11"/>
      <c r="DF68" s="11"/>
      <c r="DG68" s="11"/>
      <c r="DH68" s="11"/>
      <c r="DI68" s="11"/>
      <c r="DJ68" s="11"/>
      <c r="DK68" s="11"/>
      <c r="DL68" s="11"/>
      <c r="DM68" s="11"/>
      <c r="DN68" s="11"/>
      <c r="DO68" s="11"/>
      <c r="DP68" s="11"/>
      <c r="DQ68" s="11"/>
      <c r="DR68" s="11"/>
      <c r="DS68" s="11"/>
      <c r="DT68" s="11"/>
      <c r="DU68" s="11"/>
      <c r="DV68" s="11"/>
      <c r="DW68" s="11"/>
      <c r="DX68" s="11"/>
      <c r="DY68" s="11"/>
      <c r="DZ68" s="11"/>
      <c r="EA68" s="11"/>
      <c r="EB68" s="11"/>
      <c r="EC68" s="11"/>
      <c r="ED68" s="11"/>
      <c r="EE68" s="11"/>
      <c r="EF68" s="11"/>
      <c r="EG68" s="11"/>
      <c r="EH68" s="11"/>
      <c r="EI68" s="11"/>
      <c r="EJ68" s="11"/>
      <c r="EK68" s="11"/>
      <c r="EL68" s="11"/>
      <c r="EM68" s="11"/>
      <c r="EN68" s="11"/>
      <c r="EO68" s="11"/>
      <c r="EP68" s="11"/>
      <c r="EQ68" s="11"/>
      <c r="ER68" s="11"/>
      <c r="ES68" s="11"/>
      <c r="ET68" s="11"/>
      <c r="EU68" s="11"/>
      <c r="EV68" s="11"/>
      <c r="EW68" s="11"/>
      <c r="EX68" s="11"/>
      <c r="EY68" s="11"/>
      <c r="EZ68" s="11"/>
      <c r="FA68" s="11"/>
      <c r="FB68" s="11"/>
      <c r="FC68" s="11"/>
      <c r="FD68" s="11"/>
      <c r="FE68" s="11"/>
      <c r="FF68" s="11"/>
      <c r="FG68" s="11"/>
      <c r="FH68" s="11"/>
      <c r="FI68" s="11"/>
      <c r="FJ68" s="11"/>
      <c r="FK68" s="11"/>
      <c r="FL68" s="11"/>
      <c r="FM68" s="11"/>
      <c r="FN68" s="11"/>
      <c r="FO68" s="11"/>
      <c r="FP68" s="11"/>
      <c r="FQ68" s="11"/>
      <c r="FR68" s="11"/>
      <c r="FS68" s="11"/>
      <c r="FT68" s="11"/>
      <c r="FU68" s="11"/>
      <c r="FV68" s="11"/>
      <c r="FW68" s="11"/>
      <c r="FX68" s="11"/>
      <c r="FY68" s="11"/>
      <c r="FZ68" s="11"/>
      <c r="GA68" s="11"/>
      <c r="GB68" s="11"/>
      <c r="GC68" s="11"/>
      <c r="GD68" s="11"/>
      <c r="GE68" s="11"/>
      <c r="GF68" s="11"/>
      <c r="GG68" s="11"/>
      <c r="GH68" s="11"/>
      <c r="GI68" s="11"/>
      <c r="GJ68" s="11"/>
      <c r="GK68" s="11"/>
      <c r="GL68" s="11"/>
      <c r="GM68" s="11"/>
      <c r="GN68" s="11"/>
      <c r="GO68" s="11"/>
      <c r="GP68" s="11"/>
      <c r="GQ68" s="11"/>
      <c r="GR68" s="11"/>
      <c r="GS68" s="11"/>
      <c r="GT68" s="11"/>
      <c r="GU68" s="11"/>
      <c r="GV68" s="11"/>
      <c r="GW68" s="11"/>
      <c r="GX68" s="11"/>
      <c r="GY68" s="11"/>
      <c r="GZ68" s="11"/>
      <c r="HA68" s="11"/>
      <c r="HB68" s="11"/>
      <c r="HC68" s="11"/>
      <c r="HD68" s="11"/>
      <c r="HE68" s="11"/>
      <c r="HF68" s="11"/>
      <c r="HG68" s="11"/>
      <c r="HH68" s="11"/>
      <c r="HI68" s="11"/>
      <c r="HJ68" s="11"/>
      <c r="HK68" s="11"/>
      <c r="HL68" s="11"/>
      <c r="HM68" s="11"/>
      <c r="HN68" s="11"/>
      <c r="HO68" s="11"/>
      <c r="HP68" s="11"/>
      <c r="HQ68" s="11"/>
      <c r="HR68" s="11"/>
      <c r="HS68" s="11"/>
      <c r="HT68" s="11"/>
      <c r="HU68" s="11"/>
      <c r="HV68" s="11"/>
      <c r="HW68" s="11"/>
      <c r="HX68" s="11"/>
      <c r="HY68" s="11"/>
      <c r="HZ68" s="11"/>
      <c r="IA68" s="11"/>
      <c r="IB68" s="11"/>
      <c r="IC68" s="11"/>
      <c r="ID68" s="11"/>
      <c r="IE68" s="11"/>
      <c r="IF68" s="11"/>
      <c r="IG68" s="11"/>
      <c r="IH68" s="11"/>
      <c r="II68" s="11"/>
      <c r="IJ68" s="11"/>
      <c r="IK68" s="11"/>
      <c r="IL68" s="11"/>
      <c r="IM68" s="11"/>
      <c r="IN68" s="11"/>
      <c r="IO68" s="11"/>
      <c r="IP68" s="11"/>
      <c r="IQ68" s="11"/>
      <c r="IR68" s="11"/>
      <c r="IS68" s="11"/>
      <c r="IT68" s="11"/>
      <c r="IU68" s="11"/>
      <c r="IV68" s="11"/>
      <c r="IW68" s="11"/>
      <c r="IX68" s="11"/>
      <c r="IY68" s="11"/>
      <c r="IZ68" s="11"/>
      <c r="JA68" s="11"/>
      <c r="JB68" s="11"/>
      <c r="JC68" s="11"/>
      <c r="JD68" s="11"/>
      <c r="JE68" s="11"/>
      <c r="JF68" s="11"/>
      <c r="JG68" s="11"/>
      <c r="JH68" s="11"/>
      <c r="JI68" s="11"/>
      <c r="JJ68" s="11"/>
      <c r="JK68" s="11"/>
      <c r="JL68" s="11"/>
      <c r="JM68" s="11"/>
      <c r="JN68" s="11"/>
      <c r="JO68" s="11"/>
      <c r="JP68" s="11"/>
      <c r="JQ68" s="11"/>
      <c r="JR68" s="11"/>
      <c r="JS68" s="11"/>
      <c r="JT68" s="11"/>
      <c r="JU68" s="11"/>
      <c r="JV68" s="11"/>
      <c r="JW68" s="11"/>
      <c r="JX68" s="11"/>
      <c r="JY68" s="11"/>
      <c r="JZ68" s="11"/>
      <c r="KA68" s="11"/>
      <c r="KB68" s="11"/>
      <c r="KC68" s="11"/>
      <c r="KD68" s="11"/>
      <c r="KE68" s="11"/>
      <c r="KF68" s="11"/>
      <c r="KG68" s="11"/>
      <c r="KH68" s="11"/>
      <c r="KI68" s="11"/>
      <c r="KJ68" s="11"/>
      <c r="KK68" s="11"/>
      <c r="KL68" s="11"/>
      <c r="KM68" s="11"/>
      <c r="KN68" s="11"/>
      <c r="KO68" s="11"/>
      <c r="KP68" s="11"/>
      <c r="KQ68" s="11"/>
      <c r="KR68" s="11"/>
      <c r="KS68" s="11"/>
      <c r="KT68" s="11"/>
      <c r="KU68" s="11"/>
      <c r="KV68" s="11"/>
      <c r="KW68" s="11"/>
      <c r="KX68" s="11"/>
      <c r="KY68" s="11"/>
      <c r="KZ68" s="11"/>
      <c r="LA68" s="11"/>
      <c r="LB68" s="11"/>
      <c r="LC68" s="11"/>
      <c r="LD68" s="11"/>
      <c r="LE68" s="11"/>
      <c r="LF68" s="11"/>
      <c r="LG68" s="11"/>
      <c r="LH68" s="11"/>
      <c r="LI68" s="11"/>
      <c r="LJ68" s="11"/>
      <c r="LK68" s="11"/>
      <c r="LL68" s="11"/>
      <c r="LM68" s="11"/>
      <c r="LN68" s="11"/>
      <c r="LO68" s="11"/>
      <c r="LP68" s="11"/>
      <c r="LQ68" s="11"/>
      <c r="LR68" s="11"/>
      <c r="LS68" s="11"/>
      <c r="LT68" s="11"/>
      <c r="LU68" s="11"/>
      <c r="LV68" s="11"/>
      <c r="LW68" s="11"/>
      <c r="LX68" s="11"/>
      <c r="LY68" s="11"/>
      <c r="LZ68" s="11"/>
      <c r="MA68" s="11"/>
      <c r="MB68" s="11"/>
      <c r="MC68" s="11"/>
      <c r="MD68" s="11"/>
      <c r="ME68" s="11"/>
      <c r="MF68" s="11"/>
      <c r="MG68" s="11"/>
      <c r="MH68" s="11"/>
      <c r="MI68" s="11"/>
      <c r="MJ68" s="11"/>
      <c r="MK68" s="11"/>
      <c r="ML68" s="11"/>
      <c r="MM68" s="11"/>
      <c r="MN68" s="11"/>
      <c r="MO68" s="11"/>
      <c r="MP68" s="11"/>
      <c r="MQ68" s="11"/>
      <c r="MR68" s="11"/>
      <c r="MS68" s="11"/>
      <c r="MT68" s="11"/>
      <c r="MU68" s="11"/>
      <c r="MV68" s="11"/>
      <c r="MW68" s="11"/>
      <c r="MX68" s="11"/>
      <c r="MY68" s="11"/>
      <c r="MZ68" s="11"/>
      <c r="NA68" s="11"/>
      <c r="NB68" s="11"/>
      <c r="NC68" s="11"/>
      <c r="ND68" s="11"/>
      <c r="NE68" s="11"/>
      <c r="NF68" s="11"/>
      <c r="NG68" s="11"/>
      <c r="NH68" s="11"/>
      <c r="NI68" s="11"/>
      <c r="NJ68" s="11"/>
      <c r="NK68" s="11"/>
      <c r="NL68" s="11"/>
      <c r="NM68" s="11"/>
      <c r="NN68" s="11"/>
      <c r="NO68" s="11"/>
      <c r="NP68" s="11"/>
      <c r="NQ68" s="11"/>
      <c r="NR68" s="11"/>
      <c r="NS68" s="11"/>
      <c r="NT68" s="11"/>
      <c r="NU68" s="11"/>
      <c r="NV68" s="11"/>
      <c r="NW68" s="11"/>
      <c r="NX68" s="11"/>
      <c r="NY68" s="11"/>
      <c r="NZ68" s="11"/>
      <c r="OA68" s="11"/>
      <c r="OB68" s="11"/>
      <c r="OC68" s="11"/>
      <c r="OD68" s="11"/>
      <c r="OE68" s="11"/>
      <c r="OF68" s="11"/>
      <c r="OG68" s="11"/>
      <c r="OH68" s="11"/>
      <c r="OI68" s="11"/>
      <c r="OJ68" s="11"/>
      <c r="OK68" s="11"/>
      <c r="OL68" s="11"/>
      <c r="OM68" s="11"/>
      <c r="ON68" s="11"/>
      <c r="OO68" s="11"/>
      <c r="OP68" s="11"/>
      <c r="OQ68" s="11"/>
      <c r="OR68" s="11"/>
      <c r="OS68" s="11"/>
      <c r="OT68" s="11"/>
      <c r="OU68" s="11"/>
      <c r="OV68" s="11"/>
      <c r="OW68" s="11"/>
      <c r="OX68" s="11"/>
      <c r="OY68" s="11"/>
      <c r="OZ68" s="11"/>
      <c r="PA68" s="11"/>
      <c r="PB68" s="11"/>
      <c r="PC68" s="11"/>
      <c r="PD68" s="11"/>
      <c r="PE68" s="11"/>
      <c r="PF68" s="11"/>
      <c r="PG68" s="11"/>
      <c r="PH68" s="11"/>
      <c r="PI68" s="11"/>
      <c r="PJ68" s="11"/>
      <c r="PK68" s="11"/>
      <c r="PL68" s="11"/>
      <c r="PM68" s="11"/>
      <c r="PN68" s="11"/>
      <c r="PO68" s="11"/>
      <c r="PP68" s="11"/>
      <c r="PQ68" s="11"/>
      <c r="PR68" s="11"/>
      <c r="PS68" s="11"/>
      <c r="PT68" s="11"/>
      <c r="PU68" s="11"/>
      <c r="PV68" s="11"/>
      <c r="PW68" s="11"/>
      <c r="PX68" s="11"/>
      <c r="PY68" s="11"/>
      <c r="PZ68" s="11"/>
      <c r="QA68" s="11"/>
      <c r="QB68" s="11"/>
      <c r="QC68" s="11"/>
      <c r="QD68" s="11"/>
      <c r="QE68" s="11"/>
      <c r="QF68" s="11"/>
      <c r="QG68" s="11"/>
      <c r="QH68" s="11"/>
      <c r="QI68" s="11"/>
      <c r="QJ68" s="11"/>
      <c r="QK68" s="11"/>
      <c r="QL68" s="11"/>
      <c r="QM68" s="11"/>
      <c r="QN68" s="11"/>
      <c r="QO68" s="11"/>
      <c r="QP68" s="11"/>
      <c r="QQ68" s="11"/>
      <c r="QR68" s="11"/>
      <c r="QS68" s="11"/>
      <c r="QT68" s="11"/>
      <c r="QU68" s="11"/>
      <c r="QV68" s="11"/>
      <c r="QW68" s="11"/>
      <c r="QX68" s="11"/>
      <c r="QY68" s="11"/>
      <c r="QZ68" s="11"/>
      <c r="RA68" s="11"/>
      <c r="RB68" s="11"/>
      <c r="RC68" s="11"/>
      <c r="RD68" s="11"/>
      <c r="RE68" s="11"/>
      <c r="RF68" s="11"/>
      <c r="RG68" s="11"/>
      <c r="RH68" s="11"/>
      <c r="RI68" s="11"/>
      <c r="RJ68" s="11"/>
      <c r="RK68" s="11"/>
      <c r="RL68" s="11"/>
      <c r="RM68" s="11"/>
      <c r="RN68" s="11"/>
      <c r="RO68" s="11"/>
      <c r="RP68" s="11"/>
      <c r="RQ68" s="11"/>
      <c r="RR68" s="11"/>
      <c r="RS68" s="11"/>
      <c r="RT68" s="11"/>
      <c r="RU68" s="11"/>
      <c r="RV68" s="11"/>
      <c r="RW68" s="11"/>
      <c r="RX68" s="11"/>
      <c r="RY68" s="11"/>
      <c r="RZ68" s="11"/>
      <c r="SA68" s="11"/>
      <c r="SB68" s="11"/>
      <c r="SC68" s="11"/>
      <c r="SD68" s="11"/>
      <c r="SE68" s="11"/>
      <c r="SF68" s="11"/>
      <c r="SG68" s="11"/>
      <c r="SH68" s="11"/>
      <c r="SI68" s="11"/>
      <c r="SJ68" s="11"/>
      <c r="SK68" s="11"/>
      <c r="SL68" s="11"/>
      <c r="SM68" s="11"/>
      <c r="SN68" s="11"/>
      <c r="SO68" s="11"/>
      <c r="SP68" s="11"/>
      <c r="SQ68" s="11"/>
      <c r="SR68" s="11"/>
      <c r="SS68" s="11"/>
      <c r="ST68" s="11"/>
      <c r="SU68" s="11"/>
      <c r="SV68" s="11"/>
      <c r="SW68" s="11"/>
      <c r="SX68" s="11"/>
      <c r="SY68" s="11"/>
      <c r="SZ68" s="11"/>
      <c r="TA68" s="11"/>
      <c r="TB68" s="11"/>
      <c r="TC68" s="11"/>
      <c r="TD68" s="11"/>
      <c r="TE68" s="11"/>
      <c r="TF68" s="11"/>
      <c r="TG68" s="11"/>
      <c r="TH68" s="11"/>
      <c r="TI68" s="11"/>
      <c r="TJ68" s="11"/>
      <c r="TK68" s="11"/>
      <c r="TL68" s="11"/>
      <c r="TM68" s="11"/>
      <c r="TN68" s="11"/>
      <c r="TO68" s="11"/>
      <c r="TP68" s="11"/>
      <c r="TQ68" s="11"/>
      <c r="TR68" s="11"/>
      <c r="TS68" s="11"/>
      <c r="TT68" s="11"/>
      <c r="TU68" s="11"/>
      <c r="TV68" s="11"/>
      <c r="TW68" s="11"/>
      <c r="TX68" s="11"/>
      <c r="TY68" s="11"/>
      <c r="TZ68" s="11"/>
      <c r="UA68" s="11"/>
      <c r="UB68" s="11"/>
      <c r="UC68" s="11"/>
      <c r="UD68" s="11"/>
      <c r="UE68" s="11"/>
      <c r="UF68" s="11"/>
      <c r="UG68" s="11"/>
      <c r="UH68" s="11"/>
      <c r="UI68" s="11"/>
      <c r="UJ68" s="11"/>
      <c r="UK68" s="11"/>
      <c r="UL68" s="11"/>
      <c r="UM68" s="11"/>
      <c r="UN68" s="11"/>
      <c r="UO68" s="11"/>
      <c r="UP68" s="11"/>
      <c r="UQ68" s="11"/>
      <c r="UR68" s="11"/>
      <c r="US68" s="11"/>
      <c r="UT68" s="11"/>
      <c r="UU68" s="11"/>
      <c r="UV68" s="11"/>
      <c r="UW68" s="11"/>
      <c r="UX68" s="11"/>
      <c r="UY68" s="11"/>
      <c r="UZ68" s="11"/>
      <c r="VA68" s="11"/>
      <c r="VB68" s="11"/>
      <c r="VC68" s="11"/>
      <c r="VD68" s="11"/>
      <c r="VE68" s="11"/>
      <c r="VF68" s="11"/>
      <c r="VG68" s="11"/>
      <c r="VH68" s="11"/>
      <c r="VI68" s="11"/>
      <c r="VJ68" s="11"/>
      <c r="VK68" s="11"/>
      <c r="VL68" s="11"/>
      <c r="VM68" s="11"/>
      <c r="VN68" s="11"/>
      <c r="VO68" s="11"/>
      <c r="VP68" s="11"/>
      <c r="VQ68" s="11"/>
      <c r="VR68" s="11"/>
      <c r="VS68" s="11"/>
      <c r="VT68" s="11"/>
      <c r="VU68" s="11"/>
      <c r="VV68" s="11"/>
      <c r="VW68" s="11"/>
      <c r="VX68" s="11"/>
      <c r="VY68" s="11"/>
      <c r="VZ68" s="11"/>
      <c r="WA68" s="11"/>
      <c r="WB68" s="11"/>
      <c r="WC68" s="11"/>
      <c r="WD68" s="11"/>
      <c r="WE68" s="11"/>
      <c r="WF68" s="11"/>
      <c r="WG68" s="11"/>
      <c r="WH68" s="11"/>
      <c r="WI68" s="11"/>
      <c r="WJ68" s="11"/>
      <c r="WK68" s="11"/>
      <c r="WL68" s="11"/>
      <c r="WM68" s="11"/>
      <c r="WN68" s="11"/>
      <c r="WO68" s="11"/>
      <c r="WP68" s="11"/>
      <c r="WQ68" s="11"/>
      <c r="WR68" s="11"/>
      <c r="WS68" s="11"/>
      <c r="WT68" s="11"/>
      <c r="WU68" s="11"/>
      <c r="WV68" s="11"/>
      <c r="WW68" s="11"/>
      <c r="WX68" s="11"/>
      <c r="WY68" s="11"/>
      <c r="WZ68" s="11"/>
      <c r="XA68" s="11"/>
      <c r="XB68" s="11"/>
      <c r="XC68" s="11"/>
      <c r="XD68" s="11"/>
      <c r="XE68" s="11"/>
      <c r="XF68" s="11"/>
      <c r="XG68" s="11"/>
      <c r="XH68" s="11"/>
      <c r="XI68" s="11"/>
      <c r="XJ68" s="11"/>
      <c r="XK68" s="11"/>
      <c r="XL68" s="11"/>
      <c r="XM68" s="11"/>
      <c r="XN68" s="11"/>
      <c r="XO68" s="11"/>
      <c r="XP68" s="11"/>
      <c r="XQ68" s="11"/>
      <c r="XR68" s="11"/>
      <c r="XS68" s="11"/>
      <c r="XT68" s="11"/>
      <c r="XU68" s="11"/>
      <c r="XV68" s="11"/>
      <c r="XW68" s="11"/>
      <c r="XX68" s="11"/>
      <c r="XY68" s="11"/>
      <c r="XZ68" s="11"/>
      <c r="YA68" s="11"/>
      <c r="YB68" s="11"/>
      <c r="YC68" s="11"/>
      <c r="YD68" s="11"/>
      <c r="YE68" s="11"/>
      <c r="YF68" s="11"/>
      <c r="YG68" s="11"/>
      <c r="YH68" s="11"/>
      <c r="YI68" s="11"/>
      <c r="YJ68" s="11"/>
      <c r="YK68" s="11"/>
      <c r="YL68" s="11"/>
      <c r="YM68" s="11"/>
      <c r="YN68" s="11"/>
      <c r="YO68" s="11"/>
      <c r="YP68" s="11"/>
      <c r="YQ68" s="11"/>
      <c r="YR68" s="11"/>
      <c r="YS68" s="11"/>
      <c r="YT68" s="11"/>
      <c r="YU68" s="11"/>
      <c r="YV68" s="11"/>
      <c r="YW68" s="11"/>
      <c r="YX68" s="11"/>
      <c r="YY68" s="11"/>
      <c r="YZ68" s="11"/>
      <c r="ZA68" s="11"/>
      <c r="ZB68" s="11"/>
      <c r="ZC68" s="11"/>
      <c r="ZD68" s="11"/>
      <c r="ZE68" s="11"/>
      <c r="ZF68" s="11"/>
      <c r="ZG68" s="11"/>
      <c r="ZH68" s="11"/>
      <c r="ZI68" s="11"/>
      <c r="ZJ68" s="11"/>
      <c r="ZK68" s="11"/>
      <c r="ZL68" s="11"/>
      <c r="ZM68" s="11"/>
      <c r="ZN68" s="11"/>
      <c r="ZO68" s="11"/>
      <c r="ZP68" s="11"/>
      <c r="ZQ68" s="11"/>
      <c r="ZR68" s="11"/>
      <c r="ZS68" s="11"/>
      <c r="ZT68" s="11"/>
      <c r="ZU68" s="11"/>
      <c r="ZV68" s="11"/>
      <c r="ZW68" s="11"/>
      <c r="ZX68" s="11"/>
      <c r="ZY68" s="11"/>
      <c r="ZZ68" s="11"/>
      <c r="AAA68" s="11"/>
      <c r="AAB68" s="11"/>
      <c r="AAC68" s="11"/>
      <c r="AAD68" s="11"/>
      <c r="AAE68" s="11"/>
      <c r="AAF68" s="11"/>
      <c r="AAG68" s="11"/>
      <c r="AAH68" s="11"/>
      <c r="AAI68" s="11"/>
      <c r="AAJ68" s="11"/>
      <c r="AAK68" s="11"/>
      <c r="AAL68" s="11"/>
      <c r="AAM68" s="11"/>
      <c r="AAN68" s="11"/>
      <c r="AAO68" s="11"/>
      <c r="AAP68" s="11"/>
      <c r="AAQ68" s="11"/>
      <c r="AAR68" s="11"/>
      <c r="AAS68" s="11"/>
      <c r="AAT68" s="11"/>
      <c r="AAU68" s="11"/>
      <c r="AAV68" s="11"/>
      <c r="AAW68" s="11"/>
      <c r="AAX68" s="11"/>
      <c r="AAY68" s="11"/>
      <c r="AAZ68" s="11"/>
      <c r="ABA68" s="11"/>
      <c r="ABB68" s="11"/>
      <c r="ABC68" s="11"/>
      <c r="ABD68" s="11"/>
      <c r="ABE68" s="11"/>
      <c r="ABF68" s="11"/>
      <c r="ABG68" s="11"/>
      <c r="ABH68" s="11"/>
      <c r="ABI68" s="11"/>
      <c r="ABJ68" s="11"/>
      <c r="ABK68" s="11"/>
      <c r="ABL68" s="11"/>
      <c r="ABM68" s="11"/>
      <c r="ABN68" s="11"/>
      <c r="ABO68" s="11"/>
      <c r="ABP68" s="11"/>
      <c r="ABQ68" s="11"/>
      <c r="ABR68" s="11"/>
      <c r="ABS68" s="11"/>
      <c r="ABT68" s="11"/>
      <c r="ABU68" s="11"/>
      <c r="ABV68" s="11"/>
      <c r="ABW68" s="11"/>
      <c r="ABX68" s="11"/>
      <c r="ABY68" s="11"/>
      <c r="ABZ68" s="11"/>
      <c r="ACA68" s="11"/>
      <c r="ACB68" s="11"/>
      <c r="ACC68" s="11"/>
      <c r="ACD68" s="11"/>
      <c r="ACE68" s="11"/>
      <c r="ACF68" s="11"/>
      <c r="ACG68" s="11"/>
      <c r="ACH68" s="11"/>
      <c r="ACI68" s="11"/>
      <c r="ACJ68" s="11"/>
      <c r="ACK68" s="11"/>
      <c r="ACL68" s="11"/>
      <c r="ACM68" s="11"/>
      <c r="ACN68" s="11"/>
      <c r="ACO68" s="11"/>
      <c r="ACP68" s="11"/>
      <c r="ACQ68" s="11"/>
      <c r="ACR68" s="11"/>
      <c r="ACS68" s="11"/>
      <c r="ACT68" s="11"/>
      <c r="ACU68" s="11"/>
      <c r="ACV68" s="11"/>
      <c r="ACW68" s="11"/>
      <c r="ACX68" s="11"/>
      <c r="ACY68" s="11"/>
      <c r="ACZ68" s="11"/>
      <c r="ADA68" s="11"/>
      <c r="ADB68" s="11"/>
      <c r="ADC68" s="11"/>
      <c r="ADD68" s="11"/>
      <c r="ADE68" s="11"/>
      <c r="ADF68" s="11"/>
      <c r="ADG68" s="11"/>
      <c r="ADH68" s="11"/>
      <c r="ADI68" s="11"/>
      <c r="ADJ68" s="11"/>
      <c r="ADK68" s="11"/>
      <c r="ADL68" s="11"/>
      <c r="ADM68" s="11"/>
      <c r="ADN68" s="11"/>
      <c r="ADO68" s="11"/>
      <c r="ADP68" s="11"/>
      <c r="ADQ68" s="11"/>
      <c r="ADR68" s="11"/>
      <c r="ADS68" s="11"/>
      <c r="ADT68" s="11"/>
      <c r="ADU68" s="11"/>
      <c r="ADV68" s="11"/>
      <c r="ADW68" s="11"/>
      <c r="ADX68" s="11"/>
      <c r="ADY68" s="11"/>
      <c r="ADZ68" s="11"/>
      <c r="AEA68" s="11"/>
      <c r="AEB68" s="11"/>
      <c r="AEC68" s="11"/>
      <c r="AED68" s="11"/>
      <c r="AEE68" s="11"/>
      <c r="AEF68" s="11"/>
      <c r="AEG68" s="11"/>
      <c r="AEH68" s="11"/>
      <c r="AEI68" s="11"/>
      <c r="AEJ68" s="11"/>
      <c r="AEK68" s="11"/>
      <c r="AEL68" s="11"/>
      <c r="AEM68" s="11"/>
      <c r="AEN68" s="11"/>
      <c r="AEO68" s="11"/>
      <c r="AEP68" s="11"/>
      <c r="AEQ68" s="11"/>
      <c r="AER68" s="11"/>
      <c r="AES68" s="11"/>
      <c r="AET68" s="11"/>
      <c r="AEU68" s="11"/>
      <c r="AEV68" s="11"/>
      <c r="AEW68" s="11"/>
      <c r="AEX68" s="11"/>
      <c r="AEY68" s="11"/>
      <c r="AEZ68" s="11"/>
      <c r="AFA68" s="11"/>
      <c r="AFB68" s="11"/>
      <c r="AFC68" s="11"/>
      <c r="AFD68" s="11"/>
      <c r="AFE68" s="11"/>
      <c r="AFF68" s="11"/>
      <c r="AFG68" s="11"/>
      <c r="AFH68" s="11"/>
      <c r="AFI68" s="11"/>
      <c r="AFJ68" s="11"/>
      <c r="AFK68" s="11"/>
      <c r="AFL68" s="11"/>
      <c r="AFM68" s="11"/>
      <c r="AFN68" s="11"/>
      <c r="AFO68" s="11"/>
      <c r="AFP68" s="11"/>
      <c r="AFQ68" s="11"/>
      <c r="AFR68" s="11"/>
      <c r="AFS68" s="11"/>
      <c r="AFT68" s="11"/>
      <c r="AFU68" s="11"/>
      <c r="AFV68" s="11"/>
      <c r="AFW68" s="11"/>
      <c r="AFX68" s="11"/>
      <c r="AFY68" s="11"/>
      <c r="AFZ68" s="11"/>
      <c r="AGA68" s="11"/>
      <c r="AGB68" s="11"/>
      <c r="AGC68" s="11"/>
      <c r="AGD68" s="11"/>
      <c r="AGE68" s="11"/>
      <c r="AGF68" s="11"/>
      <c r="AGG68" s="11"/>
      <c r="AGH68" s="11"/>
      <c r="AGI68" s="11"/>
      <c r="AGJ68" s="11"/>
      <c r="AGK68" s="11"/>
      <c r="AGL68" s="11"/>
      <c r="AGM68" s="11"/>
      <c r="AGN68" s="11"/>
      <c r="AGO68" s="11"/>
      <c r="AGP68" s="11"/>
      <c r="AGQ68" s="11"/>
      <c r="AGR68" s="11"/>
      <c r="AGS68" s="11"/>
      <c r="AGT68" s="11"/>
      <c r="AGU68" s="11"/>
      <c r="AGV68" s="11"/>
      <c r="AGW68" s="11"/>
      <c r="AGX68" s="11"/>
      <c r="AGY68" s="11"/>
      <c r="AGZ68" s="11"/>
      <c r="AHA68" s="11"/>
      <c r="AHB68" s="11"/>
      <c r="AHC68" s="11"/>
      <c r="AHD68" s="11"/>
      <c r="AHE68" s="11"/>
      <c r="AHF68" s="11"/>
      <c r="AHG68" s="11"/>
      <c r="AHH68" s="11"/>
      <c r="AHI68" s="11"/>
      <c r="AHJ68" s="11"/>
      <c r="AHK68" s="11"/>
      <c r="AHL68" s="11"/>
      <c r="AHM68" s="11"/>
      <c r="AHN68" s="11"/>
      <c r="AHO68" s="11"/>
      <c r="AHP68" s="11"/>
      <c r="AHQ68" s="11"/>
      <c r="AHR68" s="11"/>
      <c r="AHS68" s="11"/>
      <c r="AHT68" s="11"/>
      <c r="AHU68" s="11"/>
      <c r="AHV68" s="11"/>
      <c r="AHW68" s="11"/>
      <c r="AHX68" s="11"/>
      <c r="AHY68" s="11"/>
      <c r="AHZ68" s="11"/>
      <c r="AIA68" s="11"/>
      <c r="AIB68" s="11"/>
      <c r="AIC68" s="11"/>
      <c r="AID68" s="11"/>
      <c r="AIE68" s="11"/>
      <c r="AIF68" s="11"/>
      <c r="AIG68" s="11"/>
      <c r="AIH68" s="11"/>
      <c r="AII68" s="11"/>
      <c r="AIJ68" s="11"/>
      <c r="AIK68" s="11"/>
      <c r="AIL68" s="11"/>
      <c r="AIM68" s="11"/>
      <c r="AIN68" s="11"/>
      <c r="AIO68" s="11"/>
      <c r="AIP68" s="11"/>
      <c r="AIQ68" s="11"/>
      <c r="AIR68" s="11"/>
      <c r="AIS68" s="11"/>
      <c r="AIT68" s="11"/>
      <c r="AIU68" s="11"/>
      <c r="AIV68" s="11"/>
      <c r="AIW68" s="11"/>
      <c r="AIX68" s="11"/>
      <c r="AIY68" s="11"/>
      <c r="AIZ68" s="11"/>
      <c r="AJA68" s="11"/>
      <c r="AJB68" s="11"/>
      <c r="AJC68" s="11"/>
      <c r="AJD68" s="11"/>
      <c r="AJE68" s="11"/>
      <c r="AJF68" s="11"/>
      <c r="AJG68" s="11"/>
      <c r="AJH68" s="11"/>
      <c r="AJI68" s="11"/>
      <c r="AJJ68" s="11"/>
      <c r="AJK68" s="11"/>
      <c r="AJL68" s="11"/>
      <c r="AJM68" s="11"/>
      <c r="AJN68" s="11"/>
      <c r="AJO68" s="11"/>
      <c r="AJP68" s="11"/>
      <c r="AJQ68" s="11"/>
      <c r="AJR68" s="11"/>
      <c r="AJS68" s="11"/>
      <c r="AJT68" s="11"/>
      <c r="AJU68" s="11"/>
      <c r="AJV68" s="11"/>
      <c r="AJW68" s="11"/>
      <c r="AJX68" s="11"/>
      <c r="AJY68" s="11"/>
      <c r="AJZ68" s="11"/>
      <c r="AKA68" s="11"/>
      <c r="AKB68" s="11"/>
      <c r="AKC68" s="11"/>
      <c r="AKD68" s="11"/>
      <c r="AKE68" s="11"/>
      <c r="AKF68" s="11"/>
      <c r="AKG68" s="11"/>
      <c r="AKH68" s="11"/>
      <c r="AKI68" s="11"/>
      <c r="AKJ68" s="11"/>
      <c r="AKK68" s="11"/>
      <c r="AKL68" s="11"/>
      <c r="AKM68" s="11"/>
      <c r="AKN68" s="11"/>
      <c r="AKO68" s="11"/>
      <c r="AKP68" s="11"/>
      <c r="AKQ68" s="11"/>
      <c r="AKR68" s="11"/>
      <c r="AKS68" s="11"/>
      <c r="AKT68" s="11"/>
      <c r="AKU68" s="11"/>
      <c r="AKV68" s="11"/>
      <c r="AKW68" s="11"/>
      <c r="AKX68" s="11"/>
      <c r="AKY68" s="11"/>
      <c r="AKZ68" s="11"/>
      <c r="ALA68" s="11"/>
      <c r="ALB68" s="11"/>
      <c r="ALC68" s="11"/>
      <c r="ALD68" s="11"/>
      <c r="ALE68" s="11"/>
      <c r="ALF68" s="11"/>
      <c r="ALG68" s="11"/>
      <c r="ALH68" s="11"/>
      <c r="ALI68" s="11"/>
      <c r="ALJ68" s="11"/>
      <c r="ALK68" s="11"/>
      <c r="ALL68" s="11"/>
      <c r="ALM68" s="11"/>
      <c r="ALN68" s="11"/>
      <c r="ALO68" s="11"/>
      <c r="ALP68" s="11"/>
      <c r="ALQ68" s="11"/>
      <c r="ALR68" s="11"/>
      <c r="ALS68" s="11"/>
      <c r="ALT68" s="11"/>
      <c r="ALU68" s="11"/>
      <c r="ALV68" s="11"/>
      <c r="ALW68" s="11"/>
      <c r="ALX68" s="11"/>
      <c r="ALY68" s="11"/>
      <c r="ALZ68" s="11"/>
      <c r="AMA68" s="11"/>
      <c r="AMB68" s="11"/>
      <c r="AMC68" s="11"/>
      <c r="AMD68" s="11"/>
      <c r="AME68" s="11"/>
      <c r="AMF68" s="11"/>
      <c r="AMG68" s="11"/>
      <c r="AMH68" s="11"/>
      <c r="AMI68" s="11"/>
      <c r="AMJ68" s="11"/>
      <c r="AMK68" s="11"/>
      <c r="AML68" s="11"/>
      <c r="AMM68" s="11"/>
      <c r="AMN68" s="11"/>
      <c r="AMO68" s="11"/>
      <c r="AMP68" s="11"/>
      <c r="AMQ68" s="11"/>
      <c r="AMR68" s="11"/>
      <c r="AMS68" s="11"/>
      <c r="AMT68" s="11"/>
      <c r="AMU68" s="11"/>
      <c r="AMV68" s="11"/>
      <c r="AMW68" s="11"/>
      <c r="AMX68" s="11"/>
      <c r="AMY68" s="11"/>
      <c r="AMZ68" s="11"/>
      <c r="ANA68" s="11"/>
      <c r="ANB68" s="11"/>
      <c r="ANC68" s="11"/>
      <c r="AND68" s="11"/>
      <c r="ANE68" s="11"/>
      <c r="ANF68" s="11"/>
      <c r="ANG68" s="11"/>
      <c r="ANH68" s="11"/>
      <c r="ANI68" s="11"/>
      <c r="ANJ68" s="11"/>
      <c r="ANK68" s="11"/>
      <c r="ANL68" s="11"/>
      <c r="ANM68" s="11"/>
      <c r="ANN68" s="11"/>
      <c r="ANO68" s="11"/>
      <c r="ANP68" s="11"/>
      <c r="ANQ68" s="11"/>
      <c r="ANR68" s="11"/>
      <c r="ANS68" s="11"/>
      <c r="ANT68" s="11"/>
      <c r="ANU68" s="11"/>
      <c r="ANV68" s="11"/>
      <c r="ANW68" s="11"/>
      <c r="ANX68" s="11"/>
      <c r="ANY68" s="11"/>
      <c r="ANZ68" s="11"/>
      <c r="AOA68" s="11"/>
      <c r="AOB68" s="11"/>
      <c r="AOC68" s="11"/>
      <c r="AOD68" s="11"/>
      <c r="AOE68" s="11"/>
      <c r="AOF68" s="11"/>
      <c r="AOG68" s="11"/>
      <c r="AOH68" s="11"/>
      <c r="AOI68" s="11"/>
      <c r="AOJ68" s="11"/>
      <c r="AOK68" s="11"/>
      <c r="AOL68" s="11"/>
      <c r="AOM68" s="11"/>
      <c r="AON68" s="11"/>
      <c r="AOO68" s="11"/>
      <c r="AOP68" s="11"/>
      <c r="AOQ68" s="11"/>
      <c r="AOR68" s="11"/>
      <c r="AOS68" s="11"/>
      <c r="AOT68" s="11"/>
      <c r="AOU68" s="11"/>
      <c r="AOV68" s="11"/>
      <c r="AOW68" s="11"/>
      <c r="AOX68" s="11"/>
      <c r="AOY68" s="11"/>
      <c r="AOZ68" s="11"/>
      <c r="APA68" s="11"/>
      <c r="APB68" s="11"/>
      <c r="APC68" s="11"/>
      <c r="APD68" s="11"/>
      <c r="APE68" s="11"/>
      <c r="APF68" s="11"/>
      <c r="APG68" s="11"/>
      <c r="APH68" s="11"/>
      <c r="API68" s="11"/>
      <c r="APJ68" s="11"/>
      <c r="APK68" s="11"/>
      <c r="APL68" s="11"/>
      <c r="APM68" s="11"/>
      <c r="APN68" s="11"/>
      <c r="APO68" s="11"/>
      <c r="APP68" s="11"/>
      <c r="APQ68" s="11"/>
      <c r="APR68" s="11"/>
      <c r="APS68" s="11"/>
      <c r="APT68" s="11"/>
      <c r="APU68" s="11"/>
      <c r="APV68" s="11"/>
      <c r="APW68" s="11"/>
      <c r="APX68" s="11"/>
      <c r="APY68" s="11"/>
      <c r="APZ68" s="11"/>
      <c r="AQA68" s="11"/>
      <c r="AQB68" s="11"/>
      <c r="AQC68" s="11"/>
      <c r="AQD68" s="11"/>
      <c r="AQE68" s="11"/>
      <c r="AQF68" s="11"/>
      <c r="AQG68" s="11"/>
      <c r="AQH68" s="11"/>
      <c r="AQI68" s="11"/>
      <c r="AQJ68" s="11"/>
      <c r="AQK68" s="11"/>
      <c r="AQL68" s="11"/>
      <c r="AQM68" s="11"/>
      <c r="AQN68" s="11"/>
      <c r="AQO68" s="11"/>
      <c r="AQP68" s="11"/>
      <c r="AQQ68" s="11"/>
      <c r="AQR68" s="11"/>
      <c r="AQS68" s="11"/>
      <c r="AQT68" s="11"/>
      <c r="AQU68" s="11"/>
      <c r="AQV68" s="11"/>
      <c r="AQW68" s="11"/>
      <c r="AQX68" s="11"/>
      <c r="AQY68" s="11"/>
      <c r="AQZ68" s="11"/>
      <c r="ARA68" s="11"/>
      <c r="ARB68" s="11"/>
      <c r="ARC68" s="11"/>
      <c r="ARD68" s="11"/>
      <c r="ARE68" s="11"/>
      <c r="ARF68" s="11"/>
      <c r="ARG68" s="11"/>
      <c r="ARH68" s="11"/>
      <c r="ARI68" s="11"/>
      <c r="ARJ68" s="11"/>
      <c r="ARK68" s="11"/>
      <c r="ARL68" s="11"/>
      <c r="ARM68" s="11"/>
      <c r="ARN68" s="11"/>
      <c r="ARO68" s="11"/>
      <c r="ARP68" s="11"/>
      <c r="ARQ68" s="11"/>
      <c r="ARR68" s="11"/>
      <c r="ARS68" s="11"/>
      <c r="ART68" s="11"/>
      <c r="ARU68" s="11"/>
      <c r="ARV68" s="11"/>
      <c r="ARW68" s="11"/>
      <c r="ARX68" s="11"/>
      <c r="ARY68" s="11"/>
      <c r="ARZ68" s="11"/>
      <c r="ASA68" s="11"/>
      <c r="ASB68" s="11"/>
      <c r="ASC68" s="11"/>
      <c r="ASD68" s="11"/>
      <c r="ASE68" s="11"/>
      <c r="ASF68" s="11"/>
      <c r="ASG68" s="11"/>
      <c r="ASH68" s="11"/>
      <c r="ASI68" s="11"/>
      <c r="ASJ68" s="11"/>
      <c r="ASK68" s="11"/>
      <c r="ASL68" s="11"/>
      <c r="ASM68" s="11"/>
      <c r="ASN68" s="11"/>
      <c r="ASO68" s="11"/>
      <c r="ASP68" s="11"/>
      <c r="ASQ68" s="11"/>
      <c r="ASR68" s="11"/>
      <c r="ASS68" s="11"/>
      <c r="AST68" s="11"/>
      <c r="ASU68" s="11"/>
      <c r="ASV68" s="11"/>
      <c r="ASW68" s="11"/>
      <c r="ASX68" s="11"/>
      <c r="ASY68" s="11"/>
      <c r="ASZ68" s="11"/>
      <c r="ATA68" s="11"/>
      <c r="ATB68" s="11"/>
      <c r="ATC68" s="11"/>
      <c r="ATD68" s="11"/>
      <c r="ATE68" s="11"/>
      <c r="ATF68" s="11"/>
      <c r="ATG68" s="11"/>
      <c r="ATH68" s="11"/>
      <c r="ATI68" s="11"/>
      <c r="ATJ68" s="11"/>
      <c r="ATK68" s="11"/>
      <c r="ATL68" s="11"/>
      <c r="ATM68" s="11"/>
      <c r="ATN68" s="11"/>
      <c r="ATO68" s="11"/>
      <c r="ATP68" s="11"/>
      <c r="ATQ68" s="11"/>
      <c r="ATR68" s="11"/>
      <c r="ATS68" s="11"/>
      <c r="ATT68" s="11"/>
      <c r="ATU68" s="11"/>
      <c r="ATV68" s="11"/>
      <c r="ATW68" s="11"/>
      <c r="ATX68" s="11"/>
      <c r="ATY68" s="11"/>
      <c r="ATZ68" s="11"/>
      <c r="AUA68" s="11"/>
      <c r="AUB68" s="11"/>
      <c r="AUC68" s="11"/>
      <c r="AUD68" s="11"/>
      <c r="AUE68" s="11"/>
      <c r="AUF68" s="11"/>
      <c r="AUG68" s="11"/>
      <c r="AUH68" s="11"/>
      <c r="AUI68" s="11"/>
      <c r="AUJ68" s="11"/>
      <c r="AUK68" s="11"/>
      <c r="AUL68" s="11"/>
      <c r="AUM68" s="11"/>
      <c r="AUN68" s="11"/>
      <c r="AUO68" s="11"/>
      <c r="AUP68" s="11"/>
      <c r="AUQ68" s="11"/>
      <c r="AUR68" s="11"/>
      <c r="AUS68" s="11"/>
      <c r="AUT68" s="11"/>
      <c r="AUU68" s="11"/>
      <c r="AUV68" s="11"/>
      <c r="AUW68" s="11"/>
      <c r="AUX68" s="11"/>
      <c r="AUY68" s="11"/>
      <c r="AUZ68" s="11"/>
      <c r="AVA68" s="11"/>
      <c r="AVB68" s="11"/>
      <c r="AVC68" s="11"/>
      <c r="AVD68" s="11"/>
      <c r="AVE68" s="11"/>
      <c r="AVF68" s="11"/>
      <c r="AVG68" s="11"/>
      <c r="AVH68" s="11"/>
      <c r="AVI68" s="11"/>
      <c r="AVJ68" s="11"/>
      <c r="AVK68" s="11"/>
      <c r="AVL68" s="11"/>
      <c r="AVM68" s="11"/>
      <c r="AVN68" s="11"/>
      <c r="AVO68" s="11"/>
      <c r="AVP68" s="11"/>
      <c r="AVQ68" s="11"/>
      <c r="AVR68" s="11"/>
      <c r="AVS68" s="11"/>
      <c r="AVT68" s="11"/>
      <c r="AVU68" s="11"/>
      <c r="AVV68" s="11"/>
      <c r="AVW68" s="11"/>
      <c r="AVX68" s="11"/>
      <c r="AVY68" s="11"/>
      <c r="AVZ68" s="11"/>
      <c r="AWA68" s="11"/>
      <c r="AWB68" s="11"/>
      <c r="AWC68" s="11"/>
      <c r="AWD68" s="11"/>
      <c r="AWE68" s="11"/>
      <c r="AWF68" s="11"/>
      <c r="AWG68" s="11"/>
      <c r="AWH68" s="11"/>
      <c r="AWI68" s="11"/>
      <c r="AWJ68" s="11"/>
      <c r="AWK68" s="11"/>
      <c r="AWL68" s="11"/>
      <c r="AWM68" s="11"/>
      <c r="AWN68" s="11"/>
      <c r="AWO68" s="11"/>
      <c r="AWP68" s="11"/>
      <c r="AWQ68" s="11"/>
      <c r="AWR68" s="11"/>
      <c r="AWS68" s="11"/>
      <c r="AWT68" s="11"/>
      <c r="AWU68" s="11"/>
      <c r="AWV68" s="11"/>
      <c r="AWW68" s="11"/>
      <c r="AWX68" s="11"/>
      <c r="AWY68" s="11"/>
      <c r="AWZ68" s="11"/>
      <c r="AXA68" s="11"/>
      <c r="AXB68" s="11"/>
      <c r="AXC68" s="11"/>
      <c r="AXD68" s="11"/>
      <c r="AXE68" s="11"/>
      <c r="AXF68" s="11"/>
      <c r="AXG68" s="11"/>
      <c r="AXH68" s="11"/>
      <c r="AXI68" s="11"/>
      <c r="AXJ68" s="11"/>
      <c r="AXK68" s="11"/>
      <c r="AXL68" s="11"/>
      <c r="AXM68" s="11"/>
      <c r="AXN68" s="11"/>
      <c r="AXO68" s="11"/>
      <c r="AXP68" s="11"/>
      <c r="AXQ68" s="11"/>
      <c r="AXR68" s="11"/>
      <c r="AXS68" s="11"/>
      <c r="AXT68" s="11"/>
      <c r="AXU68" s="11"/>
      <c r="AXV68" s="11"/>
      <c r="AXW68" s="11"/>
      <c r="AXX68" s="11"/>
      <c r="AXY68" s="11"/>
      <c r="AXZ68" s="11"/>
      <c r="AYA68" s="11"/>
      <c r="AYB68" s="11"/>
      <c r="AYC68" s="11"/>
      <c r="AYD68" s="11"/>
      <c r="AYE68" s="11"/>
      <c r="AYF68" s="11"/>
      <c r="AYG68" s="11"/>
      <c r="AYH68" s="11"/>
      <c r="AYI68" s="11"/>
      <c r="AYJ68" s="11"/>
      <c r="AYK68" s="11"/>
      <c r="AYL68" s="11"/>
      <c r="AYM68" s="11"/>
      <c r="AYN68" s="11"/>
      <c r="AYO68" s="11"/>
      <c r="AYP68" s="11"/>
      <c r="AYQ68" s="11"/>
      <c r="AYR68" s="11"/>
      <c r="AYS68" s="11"/>
      <c r="AYT68" s="11"/>
      <c r="AYU68" s="11"/>
      <c r="AYV68" s="11"/>
      <c r="AYW68" s="11"/>
      <c r="AYX68" s="11"/>
      <c r="AYY68" s="11"/>
      <c r="AYZ68" s="11"/>
      <c r="AZA68" s="11"/>
      <c r="AZB68" s="11"/>
      <c r="AZC68" s="11"/>
      <c r="AZD68" s="11"/>
      <c r="AZE68" s="11"/>
      <c r="AZF68" s="11"/>
      <c r="AZG68" s="11"/>
      <c r="AZH68" s="11"/>
      <c r="AZI68" s="11"/>
      <c r="AZJ68" s="11"/>
      <c r="AZK68" s="11"/>
      <c r="AZL68" s="11"/>
      <c r="AZM68" s="11"/>
      <c r="AZN68" s="11"/>
      <c r="AZO68" s="11"/>
      <c r="AZP68" s="11"/>
      <c r="AZQ68" s="11"/>
      <c r="AZR68" s="11"/>
      <c r="AZS68" s="11"/>
      <c r="AZT68" s="11"/>
      <c r="AZU68" s="11"/>
      <c r="AZV68" s="11"/>
      <c r="AZW68" s="11"/>
      <c r="AZX68" s="11"/>
      <c r="AZY68" s="11"/>
      <c r="AZZ68" s="11"/>
      <c r="BAA68" s="11"/>
      <c r="BAB68" s="11"/>
      <c r="BAC68" s="11"/>
      <c r="BAD68" s="11"/>
      <c r="BAE68" s="11"/>
      <c r="BAF68" s="11"/>
      <c r="BAG68" s="11"/>
      <c r="BAH68" s="11"/>
      <c r="BAI68" s="11"/>
      <c r="BAJ68" s="11"/>
      <c r="BAK68" s="11"/>
      <c r="BAL68" s="11"/>
      <c r="BAM68" s="11"/>
      <c r="BAN68" s="11"/>
      <c r="BAO68" s="11"/>
      <c r="BAP68" s="11"/>
      <c r="BAQ68" s="11"/>
      <c r="BAR68" s="11"/>
      <c r="BAS68" s="11"/>
      <c r="BAT68" s="11"/>
      <c r="BAU68" s="11"/>
      <c r="BAV68" s="11"/>
      <c r="BAW68" s="11"/>
      <c r="BAX68" s="11"/>
      <c r="BAY68" s="11"/>
      <c r="BAZ68" s="11"/>
      <c r="BBA68" s="11"/>
      <c r="BBB68" s="11"/>
      <c r="BBC68" s="11"/>
      <c r="BBD68" s="11"/>
      <c r="BBE68" s="11"/>
      <c r="BBF68" s="11"/>
      <c r="BBG68" s="11"/>
      <c r="BBH68" s="11"/>
      <c r="BBI68" s="11"/>
      <c r="BBJ68" s="11"/>
      <c r="BBK68" s="11"/>
      <c r="BBL68" s="11"/>
      <c r="BBM68" s="11"/>
      <c r="BBN68" s="11"/>
      <c r="BBO68" s="11"/>
      <c r="BBP68" s="11"/>
      <c r="BBQ68" s="11"/>
      <c r="BBR68" s="11"/>
      <c r="BBS68" s="11"/>
      <c r="BBT68" s="11"/>
      <c r="BBU68" s="11"/>
      <c r="BBV68" s="11"/>
      <c r="BBW68" s="11"/>
      <c r="BBX68" s="11"/>
      <c r="BBY68" s="11"/>
      <c r="BBZ68" s="11"/>
      <c r="BCA68" s="11"/>
      <c r="BCB68" s="11"/>
      <c r="BCC68" s="11"/>
      <c r="BCD68" s="11"/>
      <c r="BCE68" s="11"/>
      <c r="BCF68" s="11"/>
      <c r="BCG68" s="11"/>
      <c r="BCH68" s="11"/>
      <c r="BCI68" s="11"/>
      <c r="BCJ68" s="11"/>
      <c r="BCK68" s="11"/>
      <c r="BCL68" s="11"/>
      <c r="BCM68" s="11"/>
      <c r="BCN68" s="11"/>
      <c r="BCO68" s="11"/>
      <c r="BCP68" s="11"/>
      <c r="BCQ68" s="11"/>
      <c r="BCR68" s="11"/>
      <c r="BCS68" s="11"/>
      <c r="BCT68" s="11"/>
      <c r="BCU68" s="11"/>
      <c r="BCV68" s="11"/>
      <c r="BCW68" s="11"/>
      <c r="BCX68" s="11"/>
      <c r="BCY68" s="11"/>
      <c r="BCZ68" s="11"/>
      <c r="BDA68" s="11"/>
      <c r="BDB68" s="11"/>
      <c r="BDC68" s="11"/>
      <c r="BDD68" s="11"/>
      <c r="BDE68" s="11"/>
      <c r="BDF68" s="11"/>
      <c r="BDG68" s="11"/>
      <c r="BDH68" s="11"/>
      <c r="BDI68" s="11"/>
      <c r="BDJ68" s="11"/>
      <c r="BDK68" s="11"/>
      <c r="BDL68" s="11"/>
      <c r="BDM68" s="11"/>
      <c r="BDN68" s="11"/>
      <c r="BDO68" s="11"/>
      <c r="BDP68" s="11"/>
      <c r="BDQ68" s="11"/>
      <c r="BDR68" s="11"/>
      <c r="BDS68" s="11"/>
      <c r="BDT68" s="11"/>
      <c r="BDU68" s="11"/>
      <c r="BDV68" s="11"/>
      <c r="BDW68" s="11"/>
      <c r="BDX68" s="11"/>
      <c r="BDY68" s="11"/>
      <c r="BDZ68" s="11"/>
      <c r="BEA68" s="11"/>
      <c r="BEB68" s="11"/>
      <c r="BEC68" s="11"/>
      <c r="BED68" s="11"/>
      <c r="BEE68" s="11"/>
      <c r="BEF68" s="11"/>
      <c r="BEG68" s="11"/>
      <c r="BEH68" s="11"/>
      <c r="BEI68" s="11"/>
      <c r="BEJ68" s="11"/>
      <c r="BEK68" s="11"/>
      <c r="BEL68" s="11"/>
      <c r="BEM68" s="11"/>
      <c r="BEN68" s="11"/>
      <c r="BEO68" s="11"/>
      <c r="BEP68" s="11"/>
      <c r="BEQ68" s="11"/>
      <c r="BER68" s="11"/>
      <c r="BES68" s="11"/>
      <c r="BET68" s="11"/>
      <c r="BEU68" s="11"/>
      <c r="BEV68" s="11"/>
      <c r="BEW68" s="11"/>
      <c r="BEX68" s="11"/>
      <c r="BEY68" s="11"/>
      <c r="BEZ68" s="11"/>
      <c r="BFA68" s="11"/>
      <c r="BFB68" s="11"/>
      <c r="BFC68" s="11"/>
      <c r="BFD68" s="11"/>
      <c r="BFE68" s="11"/>
      <c r="BFF68" s="11"/>
      <c r="BFG68" s="11"/>
      <c r="BFH68" s="11"/>
      <c r="BFI68" s="11"/>
      <c r="BFJ68" s="11"/>
      <c r="BFK68" s="11"/>
      <c r="BFL68" s="11"/>
      <c r="BFM68" s="11"/>
      <c r="BFN68" s="11"/>
      <c r="BFO68" s="11"/>
      <c r="BFP68" s="11"/>
      <c r="BFQ68" s="11"/>
      <c r="BFR68" s="11"/>
      <c r="BFS68" s="11"/>
      <c r="BFT68" s="11"/>
      <c r="BFU68" s="11"/>
      <c r="BFV68" s="11"/>
      <c r="BFW68" s="11"/>
      <c r="BFX68" s="11"/>
      <c r="BFY68" s="11"/>
      <c r="BFZ68" s="11"/>
      <c r="BGA68" s="11"/>
      <c r="BGB68" s="11"/>
      <c r="BGC68" s="11"/>
      <c r="BGD68" s="11"/>
      <c r="BGE68" s="11"/>
      <c r="BGF68" s="11"/>
      <c r="BGG68" s="11"/>
      <c r="BGH68" s="11"/>
      <c r="BGI68" s="11"/>
      <c r="BGJ68" s="11"/>
      <c r="BGK68" s="11"/>
      <c r="BGL68" s="11"/>
      <c r="BGM68" s="11"/>
      <c r="BGN68" s="11"/>
      <c r="BGO68" s="11"/>
      <c r="BGP68" s="11"/>
      <c r="BGQ68" s="11"/>
      <c r="BGR68" s="11"/>
      <c r="BGS68" s="11"/>
      <c r="BGT68" s="11"/>
      <c r="BGU68" s="11"/>
      <c r="BGV68" s="11"/>
      <c r="BGW68" s="11"/>
      <c r="BGX68" s="11"/>
      <c r="BGY68" s="11"/>
      <c r="BGZ68" s="11"/>
      <c r="BHA68" s="11"/>
      <c r="BHB68" s="11"/>
      <c r="BHC68" s="11"/>
      <c r="BHD68" s="11"/>
      <c r="BHE68" s="11"/>
      <c r="BHF68" s="11"/>
      <c r="BHG68" s="11"/>
      <c r="BHH68" s="11"/>
      <c r="BHI68" s="11"/>
      <c r="BHJ68" s="11"/>
      <c r="BHK68" s="11"/>
      <c r="BHL68" s="11"/>
      <c r="BHM68" s="11"/>
      <c r="BHN68" s="11"/>
      <c r="BHO68" s="11"/>
      <c r="BHP68" s="11"/>
      <c r="BHQ68" s="11"/>
      <c r="BHR68" s="11"/>
      <c r="BHS68" s="11"/>
      <c r="BHT68" s="11"/>
      <c r="BHU68" s="11"/>
      <c r="BHV68" s="11"/>
      <c r="BHW68" s="11"/>
      <c r="BHX68" s="11"/>
      <c r="BHY68" s="11"/>
      <c r="BHZ68" s="11"/>
      <c r="BIA68" s="11"/>
      <c r="BIB68" s="11"/>
      <c r="BIC68" s="11"/>
    </row>
    <row r="69" spans="1:1589" s="24" customFormat="1" ht="33" customHeight="1">
      <c r="A69" s="75" t="s">
        <v>40</v>
      </c>
      <c r="B69" s="58"/>
      <c r="C69" s="197" t="s">
        <v>120</v>
      </c>
      <c r="D69" s="198" t="s">
        <v>13</v>
      </c>
      <c r="E69" s="107">
        <v>41640</v>
      </c>
      <c r="F69" s="107">
        <v>42004</v>
      </c>
      <c r="G69" s="114" t="s">
        <v>9</v>
      </c>
      <c r="H69" s="147"/>
      <c r="I69" s="130">
        <v>4127000</v>
      </c>
      <c r="J69" s="130">
        <v>540000</v>
      </c>
      <c r="K69" s="147"/>
      <c r="L69" s="130"/>
      <c r="M69" s="147">
        <v>4127000</v>
      </c>
      <c r="N69" s="130">
        <v>539994</v>
      </c>
      <c r="O69" s="130"/>
      <c r="P69" s="130"/>
      <c r="Q69" s="130">
        <v>4127000</v>
      </c>
      <c r="R69" s="130">
        <f>N69</f>
        <v>539994</v>
      </c>
      <c r="S69" s="130"/>
      <c r="T69" s="91">
        <f>I69-M69</f>
        <v>0</v>
      </c>
      <c r="U69" s="91">
        <f>J69-N69</f>
        <v>6</v>
      </c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  <c r="CV69" s="11"/>
      <c r="CW69" s="11"/>
      <c r="CX69" s="11"/>
      <c r="CY69" s="11"/>
      <c r="CZ69" s="11"/>
      <c r="DA69" s="11"/>
      <c r="DB69" s="11"/>
      <c r="DC69" s="11"/>
      <c r="DD69" s="11"/>
      <c r="DE69" s="11"/>
      <c r="DF69" s="11"/>
      <c r="DG69" s="11"/>
      <c r="DH69" s="11"/>
      <c r="DI69" s="11"/>
      <c r="DJ69" s="11"/>
      <c r="DK69" s="11"/>
      <c r="DL69" s="11"/>
      <c r="DM69" s="11"/>
      <c r="DN69" s="11"/>
      <c r="DO69" s="11"/>
      <c r="DP69" s="11"/>
      <c r="DQ69" s="11"/>
      <c r="DR69" s="11"/>
      <c r="DS69" s="11"/>
      <c r="DT69" s="11"/>
      <c r="DU69" s="11"/>
      <c r="DV69" s="11"/>
      <c r="DW69" s="11"/>
      <c r="DX69" s="11"/>
      <c r="DY69" s="11"/>
      <c r="DZ69" s="11"/>
      <c r="EA69" s="11"/>
      <c r="EB69" s="11"/>
      <c r="EC69" s="11"/>
      <c r="ED69" s="11"/>
      <c r="EE69" s="11"/>
      <c r="EF69" s="11"/>
      <c r="EG69" s="11"/>
      <c r="EH69" s="11"/>
      <c r="EI69" s="11"/>
      <c r="EJ69" s="11"/>
      <c r="EK69" s="11"/>
      <c r="EL69" s="11"/>
      <c r="EM69" s="11"/>
      <c r="EN69" s="11"/>
      <c r="EO69" s="11"/>
      <c r="EP69" s="11"/>
      <c r="EQ69" s="11"/>
      <c r="ER69" s="11"/>
      <c r="ES69" s="11"/>
      <c r="ET69" s="11"/>
      <c r="EU69" s="11"/>
      <c r="EV69" s="11"/>
      <c r="EW69" s="11"/>
      <c r="EX69" s="11"/>
      <c r="EY69" s="11"/>
      <c r="EZ69" s="11"/>
      <c r="FA69" s="11"/>
      <c r="FB69" s="11"/>
      <c r="FC69" s="11"/>
      <c r="FD69" s="11"/>
      <c r="FE69" s="11"/>
      <c r="FF69" s="11"/>
      <c r="FG69" s="11"/>
      <c r="FH69" s="11"/>
      <c r="FI69" s="11"/>
      <c r="FJ69" s="11"/>
      <c r="FK69" s="11"/>
      <c r="FL69" s="11"/>
      <c r="FM69" s="11"/>
      <c r="FN69" s="11"/>
      <c r="FO69" s="11"/>
      <c r="FP69" s="11"/>
      <c r="FQ69" s="11"/>
      <c r="FR69" s="11"/>
      <c r="FS69" s="11"/>
      <c r="FT69" s="11"/>
      <c r="FU69" s="11"/>
      <c r="FV69" s="11"/>
      <c r="FW69" s="11"/>
      <c r="FX69" s="11"/>
      <c r="FY69" s="11"/>
      <c r="FZ69" s="11"/>
      <c r="GA69" s="11"/>
      <c r="GB69" s="11"/>
      <c r="GC69" s="11"/>
      <c r="GD69" s="11"/>
      <c r="GE69" s="11"/>
      <c r="GF69" s="11"/>
      <c r="GG69" s="11"/>
      <c r="GH69" s="11"/>
      <c r="GI69" s="11"/>
      <c r="GJ69" s="11"/>
      <c r="GK69" s="11"/>
      <c r="GL69" s="11"/>
      <c r="GM69" s="11"/>
      <c r="GN69" s="11"/>
      <c r="GO69" s="11"/>
      <c r="GP69" s="11"/>
      <c r="GQ69" s="11"/>
      <c r="GR69" s="11"/>
      <c r="GS69" s="11"/>
      <c r="GT69" s="11"/>
      <c r="GU69" s="11"/>
      <c r="GV69" s="11"/>
      <c r="GW69" s="11"/>
      <c r="GX69" s="11"/>
      <c r="GY69" s="11"/>
      <c r="GZ69" s="11"/>
      <c r="HA69" s="11"/>
      <c r="HB69" s="11"/>
      <c r="HC69" s="11"/>
      <c r="HD69" s="11"/>
      <c r="HE69" s="11"/>
      <c r="HF69" s="11"/>
      <c r="HG69" s="11"/>
      <c r="HH69" s="11"/>
      <c r="HI69" s="11"/>
      <c r="HJ69" s="11"/>
      <c r="HK69" s="11"/>
      <c r="HL69" s="11"/>
      <c r="HM69" s="11"/>
      <c r="HN69" s="11"/>
      <c r="HO69" s="11"/>
      <c r="HP69" s="11"/>
      <c r="HQ69" s="11"/>
      <c r="HR69" s="11"/>
      <c r="HS69" s="11"/>
      <c r="HT69" s="11"/>
      <c r="HU69" s="11"/>
      <c r="HV69" s="11"/>
      <c r="HW69" s="11"/>
      <c r="HX69" s="11"/>
      <c r="HY69" s="11"/>
      <c r="HZ69" s="11"/>
      <c r="IA69" s="11"/>
      <c r="IB69" s="11"/>
      <c r="IC69" s="11"/>
      <c r="ID69" s="11"/>
      <c r="IE69" s="11"/>
      <c r="IF69" s="11"/>
      <c r="IG69" s="11"/>
      <c r="IH69" s="11"/>
      <c r="II69" s="11"/>
      <c r="IJ69" s="11"/>
      <c r="IK69" s="11"/>
      <c r="IL69" s="11"/>
      <c r="IM69" s="11"/>
      <c r="IN69" s="11"/>
      <c r="IO69" s="11"/>
      <c r="IP69" s="11"/>
      <c r="IQ69" s="11"/>
      <c r="IR69" s="11"/>
      <c r="IS69" s="11"/>
      <c r="IT69" s="11"/>
      <c r="IU69" s="11"/>
      <c r="IV69" s="11"/>
      <c r="IW69" s="11"/>
      <c r="IX69" s="11"/>
      <c r="IY69" s="11"/>
      <c r="IZ69" s="11"/>
      <c r="JA69" s="11"/>
      <c r="JB69" s="11"/>
      <c r="JC69" s="11"/>
      <c r="JD69" s="11"/>
      <c r="JE69" s="11"/>
      <c r="JF69" s="11"/>
      <c r="JG69" s="11"/>
      <c r="JH69" s="11"/>
      <c r="JI69" s="11"/>
      <c r="JJ69" s="11"/>
      <c r="JK69" s="11"/>
      <c r="JL69" s="11"/>
      <c r="JM69" s="11"/>
      <c r="JN69" s="11"/>
      <c r="JO69" s="11"/>
      <c r="JP69" s="11"/>
      <c r="JQ69" s="11"/>
      <c r="JR69" s="11"/>
      <c r="JS69" s="11"/>
      <c r="JT69" s="11"/>
      <c r="JU69" s="11"/>
      <c r="JV69" s="11"/>
      <c r="JW69" s="11"/>
      <c r="JX69" s="11"/>
      <c r="JY69" s="11"/>
      <c r="JZ69" s="11"/>
      <c r="KA69" s="11"/>
      <c r="KB69" s="11"/>
      <c r="KC69" s="11"/>
      <c r="KD69" s="11"/>
      <c r="KE69" s="11"/>
      <c r="KF69" s="11"/>
      <c r="KG69" s="11"/>
      <c r="KH69" s="11"/>
      <c r="KI69" s="11"/>
      <c r="KJ69" s="11"/>
      <c r="KK69" s="11"/>
      <c r="KL69" s="11"/>
      <c r="KM69" s="11"/>
      <c r="KN69" s="11"/>
      <c r="KO69" s="11"/>
      <c r="KP69" s="11"/>
      <c r="KQ69" s="11"/>
      <c r="KR69" s="11"/>
      <c r="KS69" s="11"/>
      <c r="KT69" s="11"/>
      <c r="KU69" s="11"/>
      <c r="KV69" s="11"/>
      <c r="KW69" s="11"/>
      <c r="KX69" s="11"/>
      <c r="KY69" s="11"/>
      <c r="KZ69" s="11"/>
      <c r="LA69" s="11"/>
      <c r="LB69" s="11"/>
      <c r="LC69" s="11"/>
      <c r="LD69" s="11"/>
      <c r="LE69" s="11"/>
      <c r="LF69" s="11"/>
      <c r="LG69" s="11"/>
      <c r="LH69" s="11"/>
      <c r="LI69" s="11"/>
      <c r="LJ69" s="11"/>
      <c r="LK69" s="11"/>
      <c r="LL69" s="11"/>
      <c r="LM69" s="11"/>
      <c r="LN69" s="11"/>
      <c r="LO69" s="11"/>
      <c r="LP69" s="11"/>
      <c r="LQ69" s="11"/>
      <c r="LR69" s="11"/>
      <c r="LS69" s="11"/>
      <c r="LT69" s="11"/>
      <c r="LU69" s="11"/>
      <c r="LV69" s="11"/>
      <c r="LW69" s="11"/>
      <c r="LX69" s="11"/>
      <c r="LY69" s="11"/>
      <c r="LZ69" s="11"/>
      <c r="MA69" s="11"/>
      <c r="MB69" s="11"/>
      <c r="MC69" s="11"/>
      <c r="MD69" s="11"/>
      <c r="ME69" s="11"/>
      <c r="MF69" s="11"/>
      <c r="MG69" s="11"/>
      <c r="MH69" s="11"/>
      <c r="MI69" s="11"/>
      <c r="MJ69" s="11"/>
      <c r="MK69" s="11"/>
      <c r="ML69" s="11"/>
      <c r="MM69" s="11"/>
      <c r="MN69" s="11"/>
      <c r="MO69" s="11"/>
      <c r="MP69" s="11"/>
      <c r="MQ69" s="11"/>
      <c r="MR69" s="11"/>
      <c r="MS69" s="11"/>
      <c r="MT69" s="11"/>
      <c r="MU69" s="11"/>
      <c r="MV69" s="11"/>
      <c r="MW69" s="11"/>
      <c r="MX69" s="11"/>
      <c r="MY69" s="11"/>
      <c r="MZ69" s="11"/>
      <c r="NA69" s="11"/>
      <c r="NB69" s="11"/>
      <c r="NC69" s="11"/>
      <c r="ND69" s="11"/>
      <c r="NE69" s="11"/>
      <c r="NF69" s="11"/>
      <c r="NG69" s="11"/>
      <c r="NH69" s="11"/>
      <c r="NI69" s="11"/>
      <c r="NJ69" s="11"/>
      <c r="NK69" s="11"/>
      <c r="NL69" s="11"/>
      <c r="NM69" s="11"/>
      <c r="NN69" s="11"/>
      <c r="NO69" s="11"/>
      <c r="NP69" s="11"/>
      <c r="NQ69" s="11"/>
      <c r="NR69" s="11"/>
      <c r="NS69" s="11"/>
      <c r="NT69" s="11"/>
      <c r="NU69" s="11"/>
      <c r="NV69" s="11"/>
      <c r="NW69" s="11"/>
      <c r="NX69" s="11"/>
      <c r="NY69" s="11"/>
      <c r="NZ69" s="11"/>
      <c r="OA69" s="11"/>
      <c r="OB69" s="11"/>
      <c r="OC69" s="11"/>
      <c r="OD69" s="11"/>
      <c r="OE69" s="11"/>
      <c r="OF69" s="11"/>
      <c r="OG69" s="11"/>
      <c r="OH69" s="11"/>
      <c r="OI69" s="11"/>
      <c r="OJ69" s="11"/>
      <c r="OK69" s="11"/>
      <c r="OL69" s="11"/>
      <c r="OM69" s="11"/>
      <c r="ON69" s="11"/>
      <c r="OO69" s="11"/>
      <c r="OP69" s="11"/>
      <c r="OQ69" s="11"/>
      <c r="OR69" s="11"/>
      <c r="OS69" s="11"/>
      <c r="OT69" s="11"/>
      <c r="OU69" s="11"/>
      <c r="OV69" s="11"/>
      <c r="OW69" s="11"/>
      <c r="OX69" s="11"/>
      <c r="OY69" s="11"/>
      <c r="OZ69" s="11"/>
      <c r="PA69" s="11"/>
      <c r="PB69" s="11"/>
      <c r="PC69" s="11"/>
      <c r="PD69" s="11"/>
      <c r="PE69" s="11"/>
      <c r="PF69" s="11"/>
      <c r="PG69" s="11"/>
      <c r="PH69" s="11"/>
      <c r="PI69" s="11"/>
      <c r="PJ69" s="11"/>
      <c r="PK69" s="11"/>
      <c r="PL69" s="11"/>
      <c r="PM69" s="11"/>
      <c r="PN69" s="11"/>
      <c r="PO69" s="11"/>
      <c r="PP69" s="11"/>
      <c r="PQ69" s="11"/>
      <c r="PR69" s="11"/>
      <c r="PS69" s="11"/>
      <c r="PT69" s="11"/>
      <c r="PU69" s="11"/>
      <c r="PV69" s="11"/>
      <c r="PW69" s="11"/>
      <c r="PX69" s="11"/>
      <c r="PY69" s="11"/>
      <c r="PZ69" s="11"/>
      <c r="QA69" s="11"/>
      <c r="QB69" s="11"/>
      <c r="QC69" s="11"/>
      <c r="QD69" s="11"/>
      <c r="QE69" s="11"/>
      <c r="QF69" s="11"/>
      <c r="QG69" s="11"/>
      <c r="QH69" s="11"/>
      <c r="QI69" s="11"/>
      <c r="QJ69" s="11"/>
      <c r="QK69" s="11"/>
      <c r="QL69" s="11"/>
      <c r="QM69" s="11"/>
      <c r="QN69" s="11"/>
      <c r="QO69" s="11"/>
      <c r="QP69" s="11"/>
      <c r="QQ69" s="11"/>
      <c r="QR69" s="11"/>
      <c r="QS69" s="11"/>
      <c r="QT69" s="11"/>
      <c r="QU69" s="11"/>
      <c r="QV69" s="11"/>
      <c r="QW69" s="11"/>
      <c r="QX69" s="11"/>
      <c r="QY69" s="11"/>
      <c r="QZ69" s="11"/>
      <c r="RA69" s="11"/>
      <c r="RB69" s="11"/>
      <c r="RC69" s="11"/>
      <c r="RD69" s="11"/>
      <c r="RE69" s="11"/>
      <c r="RF69" s="11"/>
      <c r="RG69" s="11"/>
      <c r="RH69" s="11"/>
      <c r="RI69" s="11"/>
      <c r="RJ69" s="11"/>
      <c r="RK69" s="11"/>
      <c r="RL69" s="11"/>
      <c r="RM69" s="11"/>
      <c r="RN69" s="11"/>
      <c r="RO69" s="11"/>
      <c r="RP69" s="11"/>
      <c r="RQ69" s="11"/>
      <c r="RR69" s="11"/>
      <c r="RS69" s="11"/>
      <c r="RT69" s="11"/>
      <c r="RU69" s="11"/>
      <c r="RV69" s="11"/>
      <c r="RW69" s="11"/>
      <c r="RX69" s="11"/>
      <c r="RY69" s="11"/>
      <c r="RZ69" s="11"/>
      <c r="SA69" s="11"/>
      <c r="SB69" s="11"/>
      <c r="SC69" s="11"/>
      <c r="SD69" s="11"/>
      <c r="SE69" s="11"/>
      <c r="SF69" s="11"/>
      <c r="SG69" s="11"/>
      <c r="SH69" s="11"/>
      <c r="SI69" s="11"/>
      <c r="SJ69" s="11"/>
      <c r="SK69" s="11"/>
      <c r="SL69" s="11"/>
      <c r="SM69" s="11"/>
      <c r="SN69" s="11"/>
      <c r="SO69" s="11"/>
      <c r="SP69" s="11"/>
      <c r="SQ69" s="11"/>
      <c r="SR69" s="11"/>
      <c r="SS69" s="11"/>
      <c r="ST69" s="11"/>
      <c r="SU69" s="11"/>
      <c r="SV69" s="11"/>
      <c r="SW69" s="11"/>
      <c r="SX69" s="11"/>
      <c r="SY69" s="11"/>
      <c r="SZ69" s="11"/>
      <c r="TA69" s="11"/>
      <c r="TB69" s="11"/>
      <c r="TC69" s="11"/>
      <c r="TD69" s="11"/>
      <c r="TE69" s="11"/>
      <c r="TF69" s="11"/>
      <c r="TG69" s="11"/>
      <c r="TH69" s="11"/>
      <c r="TI69" s="11"/>
      <c r="TJ69" s="11"/>
      <c r="TK69" s="11"/>
      <c r="TL69" s="11"/>
      <c r="TM69" s="11"/>
      <c r="TN69" s="11"/>
      <c r="TO69" s="11"/>
      <c r="TP69" s="11"/>
      <c r="TQ69" s="11"/>
      <c r="TR69" s="11"/>
      <c r="TS69" s="11"/>
      <c r="TT69" s="11"/>
      <c r="TU69" s="11"/>
      <c r="TV69" s="11"/>
      <c r="TW69" s="11"/>
      <c r="TX69" s="11"/>
      <c r="TY69" s="11"/>
      <c r="TZ69" s="11"/>
      <c r="UA69" s="11"/>
      <c r="UB69" s="11"/>
      <c r="UC69" s="11"/>
      <c r="UD69" s="11"/>
      <c r="UE69" s="11"/>
      <c r="UF69" s="11"/>
      <c r="UG69" s="11"/>
      <c r="UH69" s="11"/>
      <c r="UI69" s="11"/>
      <c r="UJ69" s="11"/>
      <c r="UK69" s="11"/>
      <c r="UL69" s="11"/>
      <c r="UM69" s="11"/>
      <c r="UN69" s="11"/>
      <c r="UO69" s="11"/>
      <c r="UP69" s="11"/>
      <c r="UQ69" s="11"/>
      <c r="UR69" s="11"/>
      <c r="US69" s="11"/>
      <c r="UT69" s="11"/>
      <c r="UU69" s="11"/>
      <c r="UV69" s="11"/>
      <c r="UW69" s="11"/>
      <c r="UX69" s="11"/>
      <c r="UY69" s="11"/>
      <c r="UZ69" s="11"/>
      <c r="VA69" s="11"/>
      <c r="VB69" s="11"/>
      <c r="VC69" s="11"/>
      <c r="VD69" s="11"/>
      <c r="VE69" s="11"/>
      <c r="VF69" s="11"/>
      <c r="VG69" s="11"/>
      <c r="VH69" s="11"/>
      <c r="VI69" s="11"/>
      <c r="VJ69" s="11"/>
      <c r="VK69" s="11"/>
      <c r="VL69" s="11"/>
      <c r="VM69" s="11"/>
      <c r="VN69" s="11"/>
      <c r="VO69" s="11"/>
      <c r="VP69" s="11"/>
      <c r="VQ69" s="11"/>
      <c r="VR69" s="11"/>
      <c r="VS69" s="11"/>
      <c r="VT69" s="11"/>
      <c r="VU69" s="11"/>
      <c r="VV69" s="11"/>
      <c r="VW69" s="11"/>
      <c r="VX69" s="11"/>
      <c r="VY69" s="11"/>
      <c r="VZ69" s="11"/>
      <c r="WA69" s="11"/>
      <c r="WB69" s="11"/>
      <c r="WC69" s="11"/>
      <c r="WD69" s="11"/>
      <c r="WE69" s="11"/>
      <c r="WF69" s="11"/>
      <c r="WG69" s="11"/>
      <c r="WH69" s="11"/>
      <c r="WI69" s="11"/>
      <c r="WJ69" s="11"/>
      <c r="WK69" s="11"/>
      <c r="WL69" s="11"/>
      <c r="WM69" s="11"/>
      <c r="WN69" s="11"/>
      <c r="WO69" s="11"/>
      <c r="WP69" s="11"/>
      <c r="WQ69" s="11"/>
      <c r="WR69" s="11"/>
      <c r="WS69" s="11"/>
      <c r="WT69" s="11"/>
      <c r="WU69" s="11"/>
      <c r="WV69" s="11"/>
      <c r="WW69" s="11"/>
      <c r="WX69" s="11"/>
      <c r="WY69" s="11"/>
      <c r="WZ69" s="11"/>
      <c r="XA69" s="11"/>
      <c r="XB69" s="11"/>
      <c r="XC69" s="11"/>
      <c r="XD69" s="11"/>
      <c r="XE69" s="11"/>
      <c r="XF69" s="11"/>
      <c r="XG69" s="11"/>
      <c r="XH69" s="11"/>
      <c r="XI69" s="11"/>
      <c r="XJ69" s="11"/>
      <c r="XK69" s="11"/>
      <c r="XL69" s="11"/>
      <c r="XM69" s="11"/>
      <c r="XN69" s="11"/>
      <c r="XO69" s="11"/>
      <c r="XP69" s="11"/>
      <c r="XQ69" s="11"/>
      <c r="XR69" s="11"/>
      <c r="XS69" s="11"/>
      <c r="XT69" s="11"/>
      <c r="XU69" s="11"/>
      <c r="XV69" s="11"/>
      <c r="XW69" s="11"/>
      <c r="XX69" s="11"/>
      <c r="XY69" s="11"/>
      <c r="XZ69" s="11"/>
      <c r="YA69" s="11"/>
      <c r="YB69" s="11"/>
      <c r="YC69" s="11"/>
      <c r="YD69" s="11"/>
      <c r="YE69" s="11"/>
      <c r="YF69" s="11"/>
      <c r="YG69" s="11"/>
      <c r="YH69" s="11"/>
      <c r="YI69" s="11"/>
      <c r="YJ69" s="11"/>
      <c r="YK69" s="11"/>
      <c r="YL69" s="11"/>
      <c r="YM69" s="11"/>
      <c r="YN69" s="11"/>
      <c r="YO69" s="11"/>
      <c r="YP69" s="11"/>
      <c r="YQ69" s="11"/>
      <c r="YR69" s="11"/>
      <c r="YS69" s="11"/>
      <c r="YT69" s="11"/>
      <c r="YU69" s="11"/>
      <c r="YV69" s="11"/>
      <c r="YW69" s="11"/>
      <c r="YX69" s="11"/>
      <c r="YY69" s="11"/>
      <c r="YZ69" s="11"/>
      <c r="ZA69" s="11"/>
      <c r="ZB69" s="11"/>
      <c r="ZC69" s="11"/>
      <c r="ZD69" s="11"/>
      <c r="ZE69" s="11"/>
      <c r="ZF69" s="11"/>
      <c r="ZG69" s="11"/>
      <c r="ZH69" s="11"/>
      <c r="ZI69" s="11"/>
      <c r="ZJ69" s="11"/>
      <c r="ZK69" s="11"/>
      <c r="ZL69" s="11"/>
      <c r="ZM69" s="11"/>
      <c r="ZN69" s="11"/>
      <c r="ZO69" s="11"/>
      <c r="ZP69" s="11"/>
      <c r="ZQ69" s="11"/>
      <c r="ZR69" s="11"/>
      <c r="ZS69" s="11"/>
      <c r="ZT69" s="11"/>
      <c r="ZU69" s="11"/>
      <c r="ZV69" s="11"/>
      <c r="ZW69" s="11"/>
      <c r="ZX69" s="11"/>
      <c r="ZY69" s="11"/>
      <c r="ZZ69" s="11"/>
      <c r="AAA69" s="11"/>
      <c r="AAB69" s="11"/>
      <c r="AAC69" s="11"/>
      <c r="AAD69" s="11"/>
      <c r="AAE69" s="11"/>
      <c r="AAF69" s="11"/>
      <c r="AAG69" s="11"/>
      <c r="AAH69" s="11"/>
      <c r="AAI69" s="11"/>
      <c r="AAJ69" s="11"/>
      <c r="AAK69" s="11"/>
      <c r="AAL69" s="11"/>
      <c r="AAM69" s="11"/>
      <c r="AAN69" s="11"/>
      <c r="AAO69" s="11"/>
      <c r="AAP69" s="11"/>
      <c r="AAQ69" s="11"/>
      <c r="AAR69" s="11"/>
      <c r="AAS69" s="11"/>
      <c r="AAT69" s="11"/>
      <c r="AAU69" s="11"/>
      <c r="AAV69" s="11"/>
      <c r="AAW69" s="11"/>
      <c r="AAX69" s="11"/>
      <c r="AAY69" s="11"/>
      <c r="AAZ69" s="11"/>
      <c r="ABA69" s="11"/>
      <c r="ABB69" s="11"/>
      <c r="ABC69" s="11"/>
      <c r="ABD69" s="11"/>
      <c r="ABE69" s="11"/>
      <c r="ABF69" s="11"/>
      <c r="ABG69" s="11"/>
      <c r="ABH69" s="11"/>
      <c r="ABI69" s="11"/>
      <c r="ABJ69" s="11"/>
      <c r="ABK69" s="11"/>
      <c r="ABL69" s="11"/>
      <c r="ABM69" s="11"/>
      <c r="ABN69" s="11"/>
      <c r="ABO69" s="11"/>
      <c r="ABP69" s="11"/>
      <c r="ABQ69" s="11"/>
      <c r="ABR69" s="11"/>
      <c r="ABS69" s="11"/>
      <c r="ABT69" s="11"/>
      <c r="ABU69" s="11"/>
      <c r="ABV69" s="11"/>
      <c r="ABW69" s="11"/>
      <c r="ABX69" s="11"/>
      <c r="ABY69" s="11"/>
      <c r="ABZ69" s="11"/>
      <c r="ACA69" s="11"/>
      <c r="ACB69" s="11"/>
      <c r="ACC69" s="11"/>
      <c r="ACD69" s="11"/>
      <c r="ACE69" s="11"/>
      <c r="ACF69" s="11"/>
      <c r="ACG69" s="11"/>
      <c r="ACH69" s="11"/>
      <c r="ACI69" s="11"/>
      <c r="ACJ69" s="11"/>
      <c r="ACK69" s="11"/>
      <c r="ACL69" s="11"/>
      <c r="ACM69" s="11"/>
      <c r="ACN69" s="11"/>
      <c r="ACO69" s="11"/>
      <c r="ACP69" s="11"/>
      <c r="ACQ69" s="11"/>
      <c r="ACR69" s="11"/>
      <c r="ACS69" s="11"/>
      <c r="ACT69" s="11"/>
      <c r="ACU69" s="11"/>
      <c r="ACV69" s="11"/>
      <c r="ACW69" s="11"/>
      <c r="ACX69" s="11"/>
      <c r="ACY69" s="11"/>
      <c r="ACZ69" s="11"/>
      <c r="ADA69" s="11"/>
      <c r="ADB69" s="11"/>
      <c r="ADC69" s="11"/>
      <c r="ADD69" s="11"/>
      <c r="ADE69" s="11"/>
      <c r="ADF69" s="11"/>
      <c r="ADG69" s="11"/>
      <c r="ADH69" s="11"/>
      <c r="ADI69" s="11"/>
      <c r="ADJ69" s="11"/>
      <c r="ADK69" s="11"/>
      <c r="ADL69" s="11"/>
      <c r="ADM69" s="11"/>
      <c r="ADN69" s="11"/>
      <c r="ADO69" s="11"/>
      <c r="ADP69" s="11"/>
      <c r="ADQ69" s="11"/>
      <c r="ADR69" s="11"/>
      <c r="ADS69" s="11"/>
      <c r="ADT69" s="11"/>
      <c r="ADU69" s="11"/>
      <c r="ADV69" s="11"/>
      <c r="ADW69" s="11"/>
      <c r="ADX69" s="11"/>
      <c r="ADY69" s="11"/>
      <c r="ADZ69" s="11"/>
      <c r="AEA69" s="11"/>
      <c r="AEB69" s="11"/>
      <c r="AEC69" s="11"/>
      <c r="AED69" s="11"/>
      <c r="AEE69" s="11"/>
      <c r="AEF69" s="11"/>
      <c r="AEG69" s="11"/>
      <c r="AEH69" s="11"/>
      <c r="AEI69" s="11"/>
      <c r="AEJ69" s="11"/>
      <c r="AEK69" s="11"/>
      <c r="AEL69" s="11"/>
      <c r="AEM69" s="11"/>
      <c r="AEN69" s="11"/>
      <c r="AEO69" s="11"/>
      <c r="AEP69" s="11"/>
      <c r="AEQ69" s="11"/>
      <c r="AER69" s="11"/>
      <c r="AES69" s="11"/>
      <c r="AET69" s="11"/>
      <c r="AEU69" s="11"/>
      <c r="AEV69" s="11"/>
      <c r="AEW69" s="11"/>
      <c r="AEX69" s="11"/>
      <c r="AEY69" s="11"/>
      <c r="AEZ69" s="11"/>
      <c r="AFA69" s="11"/>
      <c r="AFB69" s="11"/>
      <c r="AFC69" s="11"/>
      <c r="AFD69" s="11"/>
      <c r="AFE69" s="11"/>
      <c r="AFF69" s="11"/>
      <c r="AFG69" s="11"/>
      <c r="AFH69" s="11"/>
      <c r="AFI69" s="11"/>
      <c r="AFJ69" s="11"/>
      <c r="AFK69" s="11"/>
      <c r="AFL69" s="11"/>
      <c r="AFM69" s="11"/>
      <c r="AFN69" s="11"/>
      <c r="AFO69" s="11"/>
      <c r="AFP69" s="11"/>
      <c r="AFQ69" s="11"/>
      <c r="AFR69" s="11"/>
      <c r="AFS69" s="11"/>
      <c r="AFT69" s="11"/>
      <c r="AFU69" s="11"/>
      <c r="AFV69" s="11"/>
      <c r="AFW69" s="11"/>
      <c r="AFX69" s="11"/>
      <c r="AFY69" s="11"/>
      <c r="AFZ69" s="11"/>
      <c r="AGA69" s="11"/>
      <c r="AGB69" s="11"/>
      <c r="AGC69" s="11"/>
      <c r="AGD69" s="11"/>
      <c r="AGE69" s="11"/>
      <c r="AGF69" s="11"/>
      <c r="AGG69" s="11"/>
      <c r="AGH69" s="11"/>
      <c r="AGI69" s="11"/>
      <c r="AGJ69" s="11"/>
      <c r="AGK69" s="11"/>
      <c r="AGL69" s="11"/>
      <c r="AGM69" s="11"/>
      <c r="AGN69" s="11"/>
      <c r="AGO69" s="11"/>
      <c r="AGP69" s="11"/>
      <c r="AGQ69" s="11"/>
      <c r="AGR69" s="11"/>
      <c r="AGS69" s="11"/>
      <c r="AGT69" s="11"/>
      <c r="AGU69" s="11"/>
      <c r="AGV69" s="11"/>
      <c r="AGW69" s="11"/>
      <c r="AGX69" s="11"/>
      <c r="AGY69" s="11"/>
      <c r="AGZ69" s="11"/>
      <c r="AHA69" s="11"/>
      <c r="AHB69" s="11"/>
      <c r="AHC69" s="11"/>
      <c r="AHD69" s="11"/>
      <c r="AHE69" s="11"/>
      <c r="AHF69" s="11"/>
      <c r="AHG69" s="11"/>
      <c r="AHH69" s="11"/>
      <c r="AHI69" s="11"/>
      <c r="AHJ69" s="11"/>
      <c r="AHK69" s="11"/>
      <c r="AHL69" s="11"/>
      <c r="AHM69" s="11"/>
      <c r="AHN69" s="11"/>
      <c r="AHO69" s="11"/>
      <c r="AHP69" s="11"/>
      <c r="AHQ69" s="11"/>
      <c r="AHR69" s="11"/>
      <c r="AHS69" s="11"/>
      <c r="AHT69" s="11"/>
      <c r="AHU69" s="11"/>
      <c r="AHV69" s="11"/>
      <c r="AHW69" s="11"/>
      <c r="AHX69" s="11"/>
      <c r="AHY69" s="11"/>
      <c r="AHZ69" s="11"/>
      <c r="AIA69" s="11"/>
      <c r="AIB69" s="11"/>
      <c r="AIC69" s="11"/>
      <c r="AID69" s="11"/>
      <c r="AIE69" s="11"/>
      <c r="AIF69" s="11"/>
      <c r="AIG69" s="11"/>
      <c r="AIH69" s="11"/>
      <c r="AII69" s="11"/>
      <c r="AIJ69" s="11"/>
      <c r="AIK69" s="11"/>
      <c r="AIL69" s="11"/>
      <c r="AIM69" s="11"/>
      <c r="AIN69" s="11"/>
      <c r="AIO69" s="11"/>
      <c r="AIP69" s="11"/>
      <c r="AIQ69" s="11"/>
      <c r="AIR69" s="11"/>
      <c r="AIS69" s="11"/>
      <c r="AIT69" s="11"/>
      <c r="AIU69" s="11"/>
      <c r="AIV69" s="11"/>
      <c r="AIW69" s="11"/>
      <c r="AIX69" s="11"/>
      <c r="AIY69" s="11"/>
      <c r="AIZ69" s="11"/>
      <c r="AJA69" s="11"/>
      <c r="AJB69" s="11"/>
      <c r="AJC69" s="11"/>
      <c r="AJD69" s="11"/>
      <c r="AJE69" s="11"/>
      <c r="AJF69" s="11"/>
      <c r="AJG69" s="11"/>
      <c r="AJH69" s="11"/>
      <c r="AJI69" s="11"/>
      <c r="AJJ69" s="11"/>
      <c r="AJK69" s="11"/>
      <c r="AJL69" s="11"/>
      <c r="AJM69" s="11"/>
      <c r="AJN69" s="11"/>
      <c r="AJO69" s="11"/>
      <c r="AJP69" s="11"/>
      <c r="AJQ69" s="11"/>
      <c r="AJR69" s="11"/>
      <c r="AJS69" s="11"/>
      <c r="AJT69" s="11"/>
      <c r="AJU69" s="11"/>
      <c r="AJV69" s="11"/>
      <c r="AJW69" s="11"/>
      <c r="AJX69" s="11"/>
      <c r="AJY69" s="11"/>
      <c r="AJZ69" s="11"/>
      <c r="AKA69" s="11"/>
      <c r="AKB69" s="11"/>
      <c r="AKC69" s="11"/>
      <c r="AKD69" s="11"/>
      <c r="AKE69" s="11"/>
      <c r="AKF69" s="11"/>
      <c r="AKG69" s="11"/>
      <c r="AKH69" s="11"/>
      <c r="AKI69" s="11"/>
      <c r="AKJ69" s="11"/>
      <c r="AKK69" s="11"/>
      <c r="AKL69" s="11"/>
      <c r="AKM69" s="11"/>
      <c r="AKN69" s="11"/>
      <c r="AKO69" s="11"/>
      <c r="AKP69" s="11"/>
      <c r="AKQ69" s="11"/>
      <c r="AKR69" s="11"/>
      <c r="AKS69" s="11"/>
      <c r="AKT69" s="11"/>
      <c r="AKU69" s="11"/>
      <c r="AKV69" s="11"/>
      <c r="AKW69" s="11"/>
      <c r="AKX69" s="11"/>
      <c r="AKY69" s="11"/>
      <c r="AKZ69" s="11"/>
      <c r="ALA69" s="11"/>
      <c r="ALB69" s="11"/>
      <c r="ALC69" s="11"/>
      <c r="ALD69" s="11"/>
      <c r="ALE69" s="11"/>
      <c r="ALF69" s="11"/>
      <c r="ALG69" s="11"/>
      <c r="ALH69" s="11"/>
      <c r="ALI69" s="11"/>
      <c r="ALJ69" s="11"/>
      <c r="ALK69" s="11"/>
      <c r="ALL69" s="11"/>
      <c r="ALM69" s="11"/>
      <c r="ALN69" s="11"/>
      <c r="ALO69" s="11"/>
      <c r="ALP69" s="11"/>
      <c r="ALQ69" s="11"/>
      <c r="ALR69" s="11"/>
      <c r="ALS69" s="11"/>
      <c r="ALT69" s="11"/>
      <c r="ALU69" s="11"/>
      <c r="ALV69" s="11"/>
      <c r="ALW69" s="11"/>
      <c r="ALX69" s="11"/>
      <c r="ALY69" s="11"/>
      <c r="ALZ69" s="11"/>
      <c r="AMA69" s="11"/>
      <c r="AMB69" s="11"/>
      <c r="AMC69" s="11"/>
      <c r="AMD69" s="11"/>
      <c r="AME69" s="11"/>
      <c r="AMF69" s="11"/>
      <c r="AMG69" s="11"/>
      <c r="AMH69" s="11"/>
      <c r="AMI69" s="11"/>
      <c r="AMJ69" s="11"/>
      <c r="AMK69" s="11"/>
      <c r="AML69" s="11"/>
      <c r="AMM69" s="11"/>
      <c r="AMN69" s="11"/>
      <c r="AMO69" s="11"/>
      <c r="AMP69" s="11"/>
      <c r="AMQ69" s="11"/>
      <c r="AMR69" s="11"/>
      <c r="AMS69" s="11"/>
      <c r="AMT69" s="11"/>
      <c r="AMU69" s="11"/>
      <c r="AMV69" s="11"/>
      <c r="AMW69" s="11"/>
      <c r="AMX69" s="11"/>
      <c r="AMY69" s="11"/>
      <c r="AMZ69" s="11"/>
      <c r="ANA69" s="11"/>
      <c r="ANB69" s="11"/>
      <c r="ANC69" s="11"/>
      <c r="AND69" s="11"/>
      <c r="ANE69" s="11"/>
      <c r="ANF69" s="11"/>
      <c r="ANG69" s="11"/>
      <c r="ANH69" s="11"/>
      <c r="ANI69" s="11"/>
      <c r="ANJ69" s="11"/>
      <c r="ANK69" s="11"/>
      <c r="ANL69" s="11"/>
      <c r="ANM69" s="11"/>
      <c r="ANN69" s="11"/>
      <c r="ANO69" s="11"/>
      <c r="ANP69" s="11"/>
      <c r="ANQ69" s="11"/>
      <c r="ANR69" s="11"/>
      <c r="ANS69" s="11"/>
      <c r="ANT69" s="11"/>
      <c r="ANU69" s="11"/>
      <c r="ANV69" s="11"/>
      <c r="ANW69" s="11"/>
      <c r="ANX69" s="11"/>
      <c r="ANY69" s="11"/>
      <c r="ANZ69" s="11"/>
      <c r="AOA69" s="11"/>
      <c r="AOB69" s="11"/>
      <c r="AOC69" s="11"/>
      <c r="AOD69" s="11"/>
      <c r="AOE69" s="11"/>
      <c r="AOF69" s="11"/>
      <c r="AOG69" s="11"/>
      <c r="AOH69" s="11"/>
      <c r="AOI69" s="11"/>
      <c r="AOJ69" s="11"/>
      <c r="AOK69" s="11"/>
      <c r="AOL69" s="11"/>
      <c r="AOM69" s="11"/>
      <c r="AON69" s="11"/>
      <c r="AOO69" s="11"/>
      <c r="AOP69" s="11"/>
      <c r="AOQ69" s="11"/>
      <c r="AOR69" s="11"/>
      <c r="AOS69" s="11"/>
      <c r="AOT69" s="11"/>
      <c r="AOU69" s="11"/>
      <c r="AOV69" s="11"/>
      <c r="AOW69" s="11"/>
      <c r="AOX69" s="11"/>
      <c r="AOY69" s="11"/>
      <c r="AOZ69" s="11"/>
      <c r="APA69" s="11"/>
      <c r="APB69" s="11"/>
      <c r="APC69" s="11"/>
      <c r="APD69" s="11"/>
      <c r="APE69" s="11"/>
      <c r="APF69" s="11"/>
      <c r="APG69" s="11"/>
      <c r="APH69" s="11"/>
      <c r="API69" s="11"/>
      <c r="APJ69" s="11"/>
      <c r="APK69" s="11"/>
      <c r="APL69" s="11"/>
      <c r="APM69" s="11"/>
      <c r="APN69" s="11"/>
      <c r="APO69" s="11"/>
      <c r="APP69" s="11"/>
      <c r="APQ69" s="11"/>
      <c r="APR69" s="11"/>
      <c r="APS69" s="11"/>
      <c r="APT69" s="11"/>
      <c r="APU69" s="11"/>
      <c r="APV69" s="11"/>
      <c r="APW69" s="11"/>
      <c r="APX69" s="11"/>
      <c r="APY69" s="11"/>
      <c r="APZ69" s="11"/>
      <c r="AQA69" s="11"/>
      <c r="AQB69" s="11"/>
      <c r="AQC69" s="11"/>
      <c r="AQD69" s="11"/>
      <c r="AQE69" s="11"/>
      <c r="AQF69" s="11"/>
      <c r="AQG69" s="11"/>
      <c r="AQH69" s="11"/>
      <c r="AQI69" s="11"/>
      <c r="AQJ69" s="11"/>
      <c r="AQK69" s="11"/>
      <c r="AQL69" s="11"/>
      <c r="AQM69" s="11"/>
      <c r="AQN69" s="11"/>
      <c r="AQO69" s="11"/>
      <c r="AQP69" s="11"/>
      <c r="AQQ69" s="11"/>
      <c r="AQR69" s="11"/>
      <c r="AQS69" s="11"/>
      <c r="AQT69" s="11"/>
      <c r="AQU69" s="11"/>
      <c r="AQV69" s="11"/>
      <c r="AQW69" s="11"/>
      <c r="AQX69" s="11"/>
      <c r="AQY69" s="11"/>
      <c r="AQZ69" s="11"/>
      <c r="ARA69" s="11"/>
      <c r="ARB69" s="11"/>
      <c r="ARC69" s="11"/>
      <c r="ARD69" s="11"/>
      <c r="ARE69" s="11"/>
      <c r="ARF69" s="11"/>
      <c r="ARG69" s="11"/>
      <c r="ARH69" s="11"/>
      <c r="ARI69" s="11"/>
      <c r="ARJ69" s="11"/>
      <c r="ARK69" s="11"/>
      <c r="ARL69" s="11"/>
      <c r="ARM69" s="11"/>
      <c r="ARN69" s="11"/>
      <c r="ARO69" s="11"/>
      <c r="ARP69" s="11"/>
      <c r="ARQ69" s="11"/>
      <c r="ARR69" s="11"/>
      <c r="ARS69" s="11"/>
      <c r="ART69" s="11"/>
      <c r="ARU69" s="11"/>
      <c r="ARV69" s="11"/>
      <c r="ARW69" s="11"/>
      <c r="ARX69" s="11"/>
      <c r="ARY69" s="11"/>
      <c r="ARZ69" s="11"/>
      <c r="ASA69" s="11"/>
      <c r="ASB69" s="11"/>
      <c r="ASC69" s="11"/>
      <c r="ASD69" s="11"/>
      <c r="ASE69" s="11"/>
      <c r="ASF69" s="11"/>
      <c r="ASG69" s="11"/>
      <c r="ASH69" s="11"/>
      <c r="ASI69" s="11"/>
      <c r="ASJ69" s="11"/>
      <c r="ASK69" s="11"/>
      <c r="ASL69" s="11"/>
      <c r="ASM69" s="11"/>
      <c r="ASN69" s="11"/>
      <c r="ASO69" s="11"/>
      <c r="ASP69" s="11"/>
      <c r="ASQ69" s="11"/>
      <c r="ASR69" s="11"/>
      <c r="ASS69" s="11"/>
      <c r="AST69" s="11"/>
      <c r="ASU69" s="11"/>
      <c r="ASV69" s="11"/>
      <c r="ASW69" s="11"/>
      <c r="ASX69" s="11"/>
      <c r="ASY69" s="11"/>
      <c r="ASZ69" s="11"/>
      <c r="ATA69" s="11"/>
      <c r="ATB69" s="11"/>
      <c r="ATC69" s="11"/>
      <c r="ATD69" s="11"/>
      <c r="ATE69" s="11"/>
      <c r="ATF69" s="11"/>
      <c r="ATG69" s="11"/>
      <c r="ATH69" s="11"/>
      <c r="ATI69" s="11"/>
      <c r="ATJ69" s="11"/>
      <c r="ATK69" s="11"/>
      <c r="ATL69" s="11"/>
      <c r="ATM69" s="11"/>
      <c r="ATN69" s="11"/>
      <c r="ATO69" s="11"/>
      <c r="ATP69" s="11"/>
      <c r="ATQ69" s="11"/>
      <c r="ATR69" s="11"/>
      <c r="ATS69" s="11"/>
      <c r="ATT69" s="11"/>
      <c r="ATU69" s="11"/>
      <c r="ATV69" s="11"/>
      <c r="ATW69" s="11"/>
      <c r="ATX69" s="11"/>
      <c r="ATY69" s="11"/>
      <c r="ATZ69" s="11"/>
      <c r="AUA69" s="11"/>
      <c r="AUB69" s="11"/>
      <c r="AUC69" s="11"/>
      <c r="AUD69" s="11"/>
      <c r="AUE69" s="11"/>
      <c r="AUF69" s="11"/>
      <c r="AUG69" s="11"/>
      <c r="AUH69" s="11"/>
      <c r="AUI69" s="11"/>
      <c r="AUJ69" s="11"/>
      <c r="AUK69" s="11"/>
      <c r="AUL69" s="11"/>
      <c r="AUM69" s="11"/>
      <c r="AUN69" s="11"/>
      <c r="AUO69" s="11"/>
      <c r="AUP69" s="11"/>
      <c r="AUQ69" s="11"/>
      <c r="AUR69" s="11"/>
      <c r="AUS69" s="11"/>
      <c r="AUT69" s="11"/>
      <c r="AUU69" s="11"/>
      <c r="AUV69" s="11"/>
      <c r="AUW69" s="11"/>
      <c r="AUX69" s="11"/>
      <c r="AUY69" s="11"/>
      <c r="AUZ69" s="11"/>
      <c r="AVA69" s="11"/>
      <c r="AVB69" s="11"/>
      <c r="AVC69" s="11"/>
      <c r="AVD69" s="11"/>
      <c r="AVE69" s="11"/>
      <c r="AVF69" s="11"/>
      <c r="AVG69" s="11"/>
      <c r="AVH69" s="11"/>
      <c r="AVI69" s="11"/>
      <c r="AVJ69" s="11"/>
      <c r="AVK69" s="11"/>
      <c r="AVL69" s="11"/>
      <c r="AVM69" s="11"/>
      <c r="AVN69" s="11"/>
      <c r="AVO69" s="11"/>
      <c r="AVP69" s="11"/>
      <c r="AVQ69" s="11"/>
      <c r="AVR69" s="11"/>
      <c r="AVS69" s="11"/>
      <c r="AVT69" s="11"/>
      <c r="AVU69" s="11"/>
      <c r="AVV69" s="11"/>
      <c r="AVW69" s="11"/>
      <c r="AVX69" s="11"/>
      <c r="AVY69" s="11"/>
      <c r="AVZ69" s="11"/>
      <c r="AWA69" s="11"/>
      <c r="AWB69" s="11"/>
      <c r="AWC69" s="11"/>
      <c r="AWD69" s="11"/>
      <c r="AWE69" s="11"/>
      <c r="AWF69" s="11"/>
      <c r="AWG69" s="11"/>
      <c r="AWH69" s="11"/>
      <c r="AWI69" s="11"/>
      <c r="AWJ69" s="11"/>
      <c r="AWK69" s="11"/>
      <c r="AWL69" s="11"/>
      <c r="AWM69" s="11"/>
      <c r="AWN69" s="11"/>
      <c r="AWO69" s="11"/>
      <c r="AWP69" s="11"/>
      <c r="AWQ69" s="11"/>
      <c r="AWR69" s="11"/>
      <c r="AWS69" s="11"/>
      <c r="AWT69" s="11"/>
      <c r="AWU69" s="11"/>
      <c r="AWV69" s="11"/>
      <c r="AWW69" s="11"/>
      <c r="AWX69" s="11"/>
      <c r="AWY69" s="11"/>
      <c r="AWZ69" s="11"/>
      <c r="AXA69" s="11"/>
      <c r="AXB69" s="11"/>
      <c r="AXC69" s="11"/>
      <c r="AXD69" s="11"/>
      <c r="AXE69" s="11"/>
      <c r="AXF69" s="11"/>
      <c r="AXG69" s="11"/>
      <c r="AXH69" s="11"/>
      <c r="AXI69" s="11"/>
      <c r="AXJ69" s="11"/>
      <c r="AXK69" s="11"/>
      <c r="AXL69" s="11"/>
      <c r="AXM69" s="11"/>
      <c r="AXN69" s="11"/>
      <c r="AXO69" s="11"/>
      <c r="AXP69" s="11"/>
      <c r="AXQ69" s="11"/>
      <c r="AXR69" s="11"/>
      <c r="AXS69" s="11"/>
      <c r="AXT69" s="11"/>
      <c r="AXU69" s="11"/>
      <c r="AXV69" s="11"/>
      <c r="AXW69" s="11"/>
      <c r="AXX69" s="11"/>
      <c r="AXY69" s="11"/>
      <c r="AXZ69" s="11"/>
      <c r="AYA69" s="11"/>
      <c r="AYB69" s="11"/>
      <c r="AYC69" s="11"/>
      <c r="AYD69" s="11"/>
      <c r="AYE69" s="11"/>
      <c r="AYF69" s="11"/>
      <c r="AYG69" s="11"/>
      <c r="AYH69" s="11"/>
      <c r="AYI69" s="11"/>
      <c r="AYJ69" s="11"/>
      <c r="AYK69" s="11"/>
      <c r="AYL69" s="11"/>
      <c r="AYM69" s="11"/>
      <c r="AYN69" s="11"/>
      <c r="AYO69" s="11"/>
      <c r="AYP69" s="11"/>
      <c r="AYQ69" s="11"/>
      <c r="AYR69" s="11"/>
      <c r="AYS69" s="11"/>
      <c r="AYT69" s="11"/>
      <c r="AYU69" s="11"/>
      <c r="AYV69" s="11"/>
      <c r="AYW69" s="11"/>
      <c r="AYX69" s="11"/>
      <c r="AYY69" s="11"/>
      <c r="AYZ69" s="11"/>
      <c r="AZA69" s="11"/>
      <c r="AZB69" s="11"/>
      <c r="AZC69" s="11"/>
      <c r="AZD69" s="11"/>
      <c r="AZE69" s="11"/>
      <c r="AZF69" s="11"/>
      <c r="AZG69" s="11"/>
      <c r="AZH69" s="11"/>
      <c r="AZI69" s="11"/>
      <c r="AZJ69" s="11"/>
      <c r="AZK69" s="11"/>
      <c r="AZL69" s="11"/>
      <c r="AZM69" s="11"/>
      <c r="AZN69" s="11"/>
      <c r="AZO69" s="11"/>
      <c r="AZP69" s="11"/>
      <c r="AZQ69" s="11"/>
      <c r="AZR69" s="11"/>
      <c r="AZS69" s="11"/>
      <c r="AZT69" s="11"/>
      <c r="AZU69" s="11"/>
      <c r="AZV69" s="11"/>
      <c r="AZW69" s="11"/>
      <c r="AZX69" s="11"/>
      <c r="AZY69" s="11"/>
      <c r="AZZ69" s="11"/>
      <c r="BAA69" s="11"/>
      <c r="BAB69" s="11"/>
      <c r="BAC69" s="11"/>
      <c r="BAD69" s="11"/>
      <c r="BAE69" s="11"/>
      <c r="BAF69" s="11"/>
      <c r="BAG69" s="11"/>
      <c r="BAH69" s="11"/>
      <c r="BAI69" s="11"/>
      <c r="BAJ69" s="11"/>
      <c r="BAK69" s="11"/>
      <c r="BAL69" s="11"/>
      <c r="BAM69" s="11"/>
      <c r="BAN69" s="11"/>
      <c r="BAO69" s="11"/>
      <c r="BAP69" s="11"/>
      <c r="BAQ69" s="11"/>
      <c r="BAR69" s="11"/>
      <c r="BAS69" s="11"/>
      <c r="BAT69" s="11"/>
      <c r="BAU69" s="11"/>
      <c r="BAV69" s="11"/>
      <c r="BAW69" s="11"/>
      <c r="BAX69" s="11"/>
      <c r="BAY69" s="11"/>
      <c r="BAZ69" s="11"/>
      <c r="BBA69" s="11"/>
      <c r="BBB69" s="11"/>
      <c r="BBC69" s="11"/>
      <c r="BBD69" s="11"/>
      <c r="BBE69" s="11"/>
      <c r="BBF69" s="11"/>
      <c r="BBG69" s="11"/>
      <c r="BBH69" s="11"/>
      <c r="BBI69" s="11"/>
      <c r="BBJ69" s="11"/>
      <c r="BBK69" s="11"/>
      <c r="BBL69" s="11"/>
      <c r="BBM69" s="11"/>
      <c r="BBN69" s="11"/>
      <c r="BBO69" s="11"/>
      <c r="BBP69" s="11"/>
      <c r="BBQ69" s="11"/>
      <c r="BBR69" s="11"/>
      <c r="BBS69" s="11"/>
      <c r="BBT69" s="11"/>
      <c r="BBU69" s="11"/>
      <c r="BBV69" s="11"/>
      <c r="BBW69" s="11"/>
      <c r="BBX69" s="11"/>
      <c r="BBY69" s="11"/>
      <c r="BBZ69" s="11"/>
      <c r="BCA69" s="11"/>
      <c r="BCB69" s="11"/>
      <c r="BCC69" s="11"/>
      <c r="BCD69" s="11"/>
      <c r="BCE69" s="11"/>
      <c r="BCF69" s="11"/>
      <c r="BCG69" s="11"/>
      <c r="BCH69" s="11"/>
      <c r="BCI69" s="11"/>
      <c r="BCJ69" s="11"/>
      <c r="BCK69" s="11"/>
      <c r="BCL69" s="11"/>
      <c r="BCM69" s="11"/>
      <c r="BCN69" s="11"/>
      <c r="BCO69" s="11"/>
      <c r="BCP69" s="11"/>
      <c r="BCQ69" s="11"/>
      <c r="BCR69" s="11"/>
      <c r="BCS69" s="11"/>
      <c r="BCT69" s="11"/>
      <c r="BCU69" s="11"/>
      <c r="BCV69" s="11"/>
      <c r="BCW69" s="11"/>
      <c r="BCX69" s="11"/>
      <c r="BCY69" s="11"/>
      <c r="BCZ69" s="11"/>
      <c r="BDA69" s="11"/>
      <c r="BDB69" s="11"/>
      <c r="BDC69" s="11"/>
      <c r="BDD69" s="11"/>
      <c r="BDE69" s="11"/>
      <c r="BDF69" s="11"/>
      <c r="BDG69" s="11"/>
      <c r="BDH69" s="11"/>
      <c r="BDI69" s="11"/>
      <c r="BDJ69" s="11"/>
      <c r="BDK69" s="11"/>
      <c r="BDL69" s="11"/>
      <c r="BDM69" s="11"/>
      <c r="BDN69" s="11"/>
      <c r="BDO69" s="11"/>
      <c r="BDP69" s="11"/>
      <c r="BDQ69" s="11"/>
      <c r="BDR69" s="11"/>
      <c r="BDS69" s="11"/>
      <c r="BDT69" s="11"/>
      <c r="BDU69" s="11"/>
      <c r="BDV69" s="11"/>
      <c r="BDW69" s="11"/>
      <c r="BDX69" s="11"/>
      <c r="BDY69" s="11"/>
      <c r="BDZ69" s="11"/>
      <c r="BEA69" s="11"/>
      <c r="BEB69" s="11"/>
      <c r="BEC69" s="11"/>
      <c r="BED69" s="11"/>
      <c r="BEE69" s="11"/>
      <c r="BEF69" s="11"/>
      <c r="BEG69" s="11"/>
      <c r="BEH69" s="11"/>
      <c r="BEI69" s="11"/>
      <c r="BEJ69" s="11"/>
      <c r="BEK69" s="11"/>
      <c r="BEL69" s="11"/>
      <c r="BEM69" s="11"/>
      <c r="BEN69" s="11"/>
      <c r="BEO69" s="11"/>
      <c r="BEP69" s="11"/>
      <c r="BEQ69" s="11"/>
      <c r="BER69" s="11"/>
      <c r="BES69" s="11"/>
      <c r="BET69" s="11"/>
      <c r="BEU69" s="11"/>
      <c r="BEV69" s="11"/>
      <c r="BEW69" s="11"/>
      <c r="BEX69" s="11"/>
      <c r="BEY69" s="11"/>
      <c r="BEZ69" s="11"/>
      <c r="BFA69" s="11"/>
      <c r="BFB69" s="11"/>
      <c r="BFC69" s="11"/>
      <c r="BFD69" s="11"/>
      <c r="BFE69" s="11"/>
      <c r="BFF69" s="11"/>
      <c r="BFG69" s="11"/>
      <c r="BFH69" s="11"/>
      <c r="BFI69" s="11"/>
      <c r="BFJ69" s="11"/>
      <c r="BFK69" s="11"/>
      <c r="BFL69" s="11"/>
      <c r="BFM69" s="11"/>
      <c r="BFN69" s="11"/>
      <c r="BFO69" s="11"/>
      <c r="BFP69" s="11"/>
      <c r="BFQ69" s="11"/>
      <c r="BFR69" s="11"/>
      <c r="BFS69" s="11"/>
      <c r="BFT69" s="11"/>
      <c r="BFU69" s="11"/>
      <c r="BFV69" s="11"/>
      <c r="BFW69" s="11"/>
      <c r="BFX69" s="11"/>
      <c r="BFY69" s="11"/>
      <c r="BFZ69" s="11"/>
      <c r="BGA69" s="11"/>
      <c r="BGB69" s="11"/>
      <c r="BGC69" s="11"/>
      <c r="BGD69" s="11"/>
      <c r="BGE69" s="11"/>
      <c r="BGF69" s="11"/>
      <c r="BGG69" s="11"/>
      <c r="BGH69" s="11"/>
      <c r="BGI69" s="11"/>
      <c r="BGJ69" s="11"/>
      <c r="BGK69" s="11"/>
      <c r="BGL69" s="11"/>
      <c r="BGM69" s="11"/>
      <c r="BGN69" s="11"/>
      <c r="BGO69" s="11"/>
      <c r="BGP69" s="11"/>
      <c r="BGQ69" s="11"/>
      <c r="BGR69" s="11"/>
      <c r="BGS69" s="11"/>
      <c r="BGT69" s="11"/>
      <c r="BGU69" s="11"/>
      <c r="BGV69" s="11"/>
      <c r="BGW69" s="11"/>
      <c r="BGX69" s="11"/>
      <c r="BGY69" s="11"/>
      <c r="BGZ69" s="11"/>
      <c r="BHA69" s="11"/>
      <c r="BHB69" s="11"/>
      <c r="BHC69" s="11"/>
      <c r="BHD69" s="11"/>
      <c r="BHE69" s="11"/>
      <c r="BHF69" s="11"/>
      <c r="BHG69" s="11"/>
      <c r="BHH69" s="11"/>
      <c r="BHI69" s="11"/>
      <c r="BHJ69" s="11"/>
      <c r="BHK69" s="11"/>
      <c r="BHL69" s="11"/>
      <c r="BHM69" s="11"/>
      <c r="BHN69" s="11"/>
      <c r="BHO69" s="11"/>
      <c r="BHP69" s="11"/>
      <c r="BHQ69" s="11"/>
      <c r="BHR69" s="11"/>
      <c r="BHS69" s="11"/>
      <c r="BHT69" s="11"/>
      <c r="BHU69" s="11"/>
      <c r="BHV69" s="11"/>
      <c r="BHW69" s="11"/>
      <c r="BHX69" s="11"/>
      <c r="BHY69" s="11"/>
      <c r="BHZ69" s="11"/>
      <c r="BIA69" s="11"/>
      <c r="BIB69" s="11"/>
      <c r="BIC69" s="11"/>
    </row>
    <row r="70" spans="1:1589" s="24" customFormat="1" ht="32.25" customHeight="1">
      <c r="A70" s="75" t="s">
        <v>88</v>
      </c>
      <c r="B70" s="58"/>
      <c r="C70" s="197"/>
      <c r="D70" s="198"/>
      <c r="E70" s="117" t="s">
        <v>12</v>
      </c>
      <c r="F70" s="117">
        <v>42369</v>
      </c>
      <c r="G70" s="118" t="s">
        <v>10</v>
      </c>
      <c r="H70" s="148"/>
      <c r="I70" s="152">
        <v>9700340</v>
      </c>
      <c r="J70" s="152">
        <v>540000</v>
      </c>
      <c r="K70" s="147"/>
      <c r="L70" s="149"/>
      <c r="M70" s="147">
        <v>9700340</v>
      </c>
      <c r="N70" s="152">
        <v>540000</v>
      </c>
      <c r="O70" s="145"/>
      <c r="P70" s="145"/>
      <c r="Q70" s="130">
        <v>9700340</v>
      </c>
      <c r="R70" s="152">
        <v>540000</v>
      </c>
      <c r="S70" s="145"/>
      <c r="T70" s="185">
        <f>I70-Q70</f>
        <v>0</v>
      </c>
      <c r="U70" s="185">
        <f>J70-R70</f>
        <v>0</v>
      </c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  <c r="CV70" s="11"/>
      <c r="CW70" s="11"/>
      <c r="CX70" s="11"/>
      <c r="CY70" s="11"/>
      <c r="CZ70" s="11"/>
      <c r="DA70" s="11"/>
      <c r="DB70" s="11"/>
      <c r="DC70" s="11"/>
      <c r="DD70" s="11"/>
      <c r="DE70" s="11"/>
      <c r="DF70" s="11"/>
      <c r="DG70" s="11"/>
      <c r="DH70" s="11"/>
      <c r="DI70" s="11"/>
      <c r="DJ70" s="11"/>
      <c r="DK70" s="11"/>
      <c r="DL70" s="11"/>
      <c r="DM70" s="11"/>
      <c r="DN70" s="11"/>
      <c r="DO70" s="11"/>
      <c r="DP70" s="11"/>
      <c r="DQ70" s="11"/>
      <c r="DR70" s="11"/>
      <c r="DS70" s="11"/>
      <c r="DT70" s="11"/>
      <c r="DU70" s="11"/>
      <c r="DV70" s="11"/>
      <c r="DW70" s="11"/>
      <c r="DX70" s="11"/>
      <c r="DY70" s="11"/>
      <c r="DZ70" s="11"/>
      <c r="EA70" s="11"/>
      <c r="EB70" s="11"/>
      <c r="EC70" s="11"/>
      <c r="ED70" s="11"/>
      <c r="EE70" s="11"/>
      <c r="EF70" s="11"/>
      <c r="EG70" s="11"/>
      <c r="EH70" s="11"/>
      <c r="EI70" s="11"/>
      <c r="EJ70" s="11"/>
      <c r="EK70" s="11"/>
      <c r="EL70" s="11"/>
      <c r="EM70" s="11"/>
      <c r="EN70" s="11"/>
      <c r="EO70" s="11"/>
      <c r="EP70" s="11"/>
      <c r="EQ70" s="11"/>
      <c r="ER70" s="11"/>
      <c r="ES70" s="11"/>
      <c r="ET70" s="11"/>
      <c r="EU70" s="11"/>
      <c r="EV70" s="11"/>
      <c r="EW70" s="11"/>
      <c r="EX70" s="11"/>
      <c r="EY70" s="11"/>
      <c r="EZ70" s="11"/>
      <c r="FA70" s="11"/>
      <c r="FB70" s="11"/>
      <c r="FC70" s="11"/>
      <c r="FD70" s="11"/>
      <c r="FE70" s="11"/>
      <c r="FF70" s="11"/>
      <c r="FG70" s="11"/>
      <c r="FH70" s="11"/>
      <c r="FI70" s="11"/>
      <c r="FJ70" s="11"/>
      <c r="FK70" s="11"/>
      <c r="FL70" s="11"/>
      <c r="FM70" s="11"/>
      <c r="FN70" s="11"/>
      <c r="FO70" s="11"/>
      <c r="FP70" s="11"/>
      <c r="FQ70" s="11"/>
      <c r="FR70" s="11"/>
      <c r="FS70" s="11"/>
      <c r="FT70" s="11"/>
      <c r="FU70" s="11"/>
      <c r="FV70" s="11"/>
      <c r="FW70" s="11"/>
      <c r="FX70" s="11"/>
      <c r="FY70" s="11"/>
      <c r="FZ70" s="11"/>
      <c r="GA70" s="11"/>
      <c r="GB70" s="11"/>
      <c r="GC70" s="11"/>
      <c r="GD70" s="11"/>
      <c r="GE70" s="11"/>
      <c r="GF70" s="11"/>
      <c r="GG70" s="11"/>
      <c r="GH70" s="11"/>
      <c r="GI70" s="11"/>
      <c r="GJ70" s="11"/>
      <c r="GK70" s="11"/>
      <c r="GL70" s="11"/>
      <c r="GM70" s="11"/>
      <c r="GN70" s="11"/>
      <c r="GO70" s="11"/>
      <c r="GP70" s="11"/>
      <c r="GQ70" s="11"/>
      <c r="GR70" s="11"/>
      <c r="GS70" s="11"/>
      <c r="GT70" s="11"/>
      <c r="GU70" s="11"/>
      <c r="GV70" s="11"/>
      <c r="GW70" s="11"/>
      <c r="GX70" s="11"/>
      <c r="GY70" s="11"/>
      <c r="GZ70" s="11"/>
      <c r="HA70" s="11"/>
      <c r="HB70" s="11"/>
      <c r="HC70" s="11"/>
      <c r="HD70" s="11"/>
      <c r="HE70" s="11"/>
      <c r="HF70" s="11"/>
      <c r="HG70" s="11"/>
      <c r="HH70" s="11"/>
      <c r="HI70" s="11"/>
      <c r="HJ70" s="11"/>
      <c r="HK70" s="11"/>
      <c r="HL70" s="11"/>
      <c r="HM70" s="11"/>
      <c r="HN70" s="11"/>
      <c r="HO70" s="11"/>
      <c r="HP70" s="11"/>
      <c r="HQ70" s="11"/>
      <c r="HR70" s="11"/>
      <c r="HS70" s="11"/>
      <c r="HT70" s="11"/>
      <c r="HU70" s="11"/>
      <c r="HV70" s="11"/>
      <c r="HW70" s="11"/>
      <c r="HX70" s="11"/>
      <c r="HY70" s="11"/>
      <c r="HZ70" s="11"/>
      <c r="IA70" s="11"/>
      <c r="IB70" s="11"/>
      <c r="IC70" s="11"/>
      <c r="ID70" s="11"/>
      <c r="IE70" s="11"/>
      <c r="IF70" s="11"/>
      <c r="IG70" s="11"/>
      <c r="IH70" s="11"/>
      <c r="II70" s="11"/>
      <c r="IJ70" s="11"/>
      <c r="IK70" s="11"/>
      <c r="IL70" s="11"/>
      <c r="IM70" s="11"/>
      <c r="IN70" s="11"/>
      <c r="IO70" s="11"/>
      <c r="IP70" s="11"/>
      <c r="IQ70" s="11"/>
      <c r="IR70" s="11"/>
      <c r="IS70" s="11"/>
      <c r="IT70" s="11"/>
      <c r="IU70" s="11"/>
      <c r="IV70" s="11"/>
      <c r="IW70" s="11"/>
      <c r="IX70" s="11"/>
      <c r="IY70" s="11"/>
      <c r="IZ70" s="11"/>
      <c r="JA70" s="11"/>
      <c r="JB70" s="11"/>
      <c r="JC70" s="11"/>
      <c r="JD70" s="11"/>
      <c r="JE70" s="11"/>
      <c r="JF70" s="11"/>
      <c r="JG70" s="11"/>
      <c r="JH70" s="11"/>
      <c r="JI70" s="11"/>
      <c r="JJ70" s="11"/>
      <c r="JK70" s="11"/>
      <c r="JL70" s="11"/>
      <c r="JM70" s="11"/>
      <c r="JN70" s="11"/>
      <c r="JO70" s="11"/>
      <c r="JP70" s="11"/>
      <c r="JQ70" s="11"/>
      <c r="JR70" s="11"/>
      <c r="JS70" s="11"/>
      <c r="JT70" s="11"/>
      <c r="JU70" s="11"/>
      <c r="JV70" s="11"/>
      <c r="JW70" s="11"/>
      <c r="JX70" s="11"/>
      <c r="JY70" s="11"/>
      <c r="JZ70" s="11"/>
      <c r="KA70" s="11"/>
      <c r="KB70" s="11"/>
      <c r="KC70" s="11"/>
      <c r="KD70" s="11"/>
      <c r="KE70" s="11"/>
      <c r="KF70" s="11"/>
      <c r="KG70" s="11"/>
      <c r="KH70" s="11"/>
      <c r="KI70" s="11"/>
      <c r="KJ70" s="11"/>
      <c r="KK70" s="11"/>
      <c r="KL70" s="11"/>
      <c r="KM70" s="11"/>
      <c r="KN70" s="11"/>
      <c r="KO70" s="11"/>
      <c r="KP70" s="11"/>
      <c r="KQ70" s="11"/>
      <c r="KR70" s="11"/>
      <c r="KS70" s="11"/>
      <c r="KT70" s="11"/>
      <c r="KU70" s="11"/>
      <c r="KV70" s="11"/>
      <c r="KW70" s="11"/>
      <c r="KX70" s="11"/>
      <c r="KY70" s="11"/>
      <c r="KZ70" s="11"/>
      <c r="LA70" s="11"/>
      <c r="LB70" s="11"/>
      <c r="LC70" s="11"/>
      <c r="LD70" s="11"/>
      <c r="LE70" s="11"/>
      <c r="LF70" s="11"/>
      <c r="LG70" s="11"/>
      <c r="LH70" s="11"/>
      <c r="LI70" s="11"/>
      <c r="LJ70" s="11"/>
      <c r="LK70" s="11"/>
      <c r="LL70" s="11"/>
      <c r="LM70" s="11"/>
      <c r="LN70" s="11"/>
      <c r="LO70" s="11"/>
      <c r="LP70" s="11"/>
      <c r="LQ70" s="11"/>
      <c r="LR70" s="11"/>
      <c r="LS70" s="11"/>
      <c r="LT70" s="11"/>
      <c r="LU70" s="11"/>
      <c r="LV70" s="11"/>
      <c r="LW70" s="11"/>
      <c r="LX70" s="11"/>
      <c r="LY70" s="11"/>
      <c r="LZ70" s="11"/>
      <c r="MA70" s="11"/>
      <c r="MB70" s="11"/>
      <c r="MC70" s="11"/>
      <c r="MD70" s="11"/>
      <c r="ME70" s="11"/>
      <c r="MF70" s="11"/>
      <c r="MG70" s="11"/>
      <c r="MH70" s="11"/>
      <c r="MI70" s="11"/>
      <c r="MJ70" s="11"/>
      <c r="MK70" s="11"/>
      <c r="ML70" s="11"/>
      <c r="MM70" s="11"/>
      <c r="MN70" s="11"/>
      <c r="MO70" s="11"/>
      <c r="MP70" s="11"/>
      <c r="MQ70" s="11"/>
      <c r="MR70" s="11"/>
      <c r="MS70" s="11"/>
      <c r="MT70" s="11"/>
      <c r="MU70" s="11"/>
      <c r="MV70" s="11"/>
      <c r="MW70" s="11"/>
      <c r="MX70" s="11"/>
      <c r="MY70" s="11"/>
      <c r="MZ70" s="11"/>
      <c r="NA70" s="11"/>
      <c r="NB70" s="11"/>
      <c r="NC70" s="11"/>
      <c r="ND70" s="11"/>
      <c r="NE70" s="11"/>
      <c r="NF70" s="11"/>
      <c r="NG70" s="11"/>
      <c r="NH70" s="11"/>
      <c r="NI70" s="11"/>
      <c r="NJ70" s="11"/>
      <c r="NK70" s="11"/>
      <c r="NL70" s="11"/>
      <c r="NM70" s="11"/>
      <c r="NN70" s="11"/>
      <c r="NO70" s="11"/>
      <c r="NP70" s="11"/>
      <c r="NQ70" s="11"/>
      <c r="NR70" s="11"/>
      <c r="NS70" s="11"/>
      <c r="NT70" s="11"/>
      <c r="NU70" s="11"/>
      <c r="NV70" s="11"/>
      <c r="NW70" s="11"/>
      <c r="NX70" s="11"/>
      <c r="NY70" s="11"/>
      <c r="NZ70" s="11"/>
      <c r="OA70" s="11"/>
      <c r="OB70" s="11"/>
      <c r="OC70" s="11"/>
      <c r="OD70" s="11"/>
      <c r="OE70" s="11"/>
      <c r="OF70" s="11"/>
      <c r="OG70" s="11"/>
      <c r="OH70" s="11"/>
      <c r="OI70" s="11"/>
      <c r="OJ70" s="11"/>
      <c r="OK70" s="11"/>
      <c r="OL70" s="11"/>
      <c r="OM70" s="11"/>
      <c r="ON70" s="11"/>
      <c r="OO70" s="11"/>
      <c r="OP70" s="11"/>
      <c r="OQ70" s="11"/>
      <c r="OR70" s="11"/>
      <c r="OS70" s="11"/>
      <c r="OT70" s="11"/>
      <c r="OU70" s="11"/>
      <c r="OV70" s="11"/>
      <c r="OW70" s="11"/>
      <c r="OX70" s="11"/>
      <c r="OY70" s="11"/>
      <c r="OZ70" s="11"/>
      <c r="PA70" s="11"/>
      <c r="PB70" s="11"/>
      <c r="PC70" s="11"/>
      <c r="PD70" s="11"/>
      <c r="PE70" s="11"/>
      <c r="PF70" s="11"/>
      <c r="PG70" s="11"/>
      <c r="PH70" s="11"/>
      <c r="PI70" s="11"/>
      <c r="PJ70" s="11"/>
      <c r="PK70" s="11"/>
      <c r="PL70" s="11"/>
      <c r="PM70" s="11"/>
      <c r="PN70" s="11"/>
      <c r="PO70" s="11"/>
      <c r="PP70" s="11"/>
      <c r="PQ70" s="11"/>
      <c r="PR70" s="11"/>
      <c r="PS70" s="11"/>
      <c r="PT70" s="11"/>
      <c r="PU70" s="11"/>
      <c r="PV70" s="11"/>
      <c r="PW70" s="11"/>
      <c r="PX70" s="11"/>
      <c r="PY70" s="11"/>
      <c r="PZ70" s="11"/>
      <c r="QA70" s="11"/>
      <c r="QB70" s="11"/>
      <c r="QC70" s="11"/>
      <c r="QD70" s="11"/>
      <c r="QE70" s="11"/>
      <c r="QF70" s="11"/>
      <c r="QG70" s="11"/>
      <c r="QH70" s="11"/>
      <c r="QI70" s="11"/>
      <c r="QJ70" s="11"/>
      <c r="QK70" s="11"/>
      <c r="QL70" s="11"/>
      <c r="QM70" s="11"/>
      <c r="QN70" s="11"/>
      <c r="QO70" s="11"/>
      <c r="QP70" s="11"/>
      <c r="QQ70" s="11"/>
      <c r="QR70" s="11"/>
      <c r="QS70" s="11"/>
      <c r="QT70" s="11"/>
      <c r="QU70" s="11"/>
      <c r="QV70" s="11"/>
      <c r="QW70" s="11"/>
      <c r="QX70" s="11"/>
      <c r="QY70" s="11"/>
      <c r="QZ70" s="11"/>
      <c r="RA70" s="11"/>
      <c r="RB70" s="11"/>
      <c r="RC70" s="11"/>
      <c r="RD70" s="11"/>
      <c r="RE70" s="11"/>
      <c r="RF70" s="11"/>
      <c r="RG70" s="11"/>
      <c r="RH70" s="11"/>
      <c r="RI70" s="11"/>
      <c r="RJ70" s="11"/>
      <c r="RK70" s="11"/>
      <c r="RL70" s="11"/>
      <c r="RM70" s="11"/>
      <c r="RN70" s="11"/>
      <c r="RO70" s="11"/>
      <c r="RP70" s="11"/>
      <c r="RQ70" s="11"/>
      <c r="RR70" s="11"/>
      <c r="RS70" s="11"/>
      <c r="RT70" s="11"/>
      <c r="RU70" s="11"/>
      <c r="RV70" s="11"/>
      <c r="RW70" s="11"/>
      <c r="RX70" s="11"/>
      <c r="RY70" s="11"/>
      <c r="RZ70" s="11"/>
      <c r="SA70" s="11"/>
      <c r="SB70" s="11"/>
      <c r="SC70" s="11"/>
      <c r="SD70" s="11"/>
      <c r="SE70" s="11"/>
      <c r="SF70" s="11"/>
      <c r="SG70" s="11"/>
      <c r="SH70" s="11"/>
      <c r="SI70" s="11"/>
      <c r="SJ70" s="11"/>
      <c r="SK70" s="11"/>
      <c r="SL70" s="11"/>
      <c r="SM70" s="11"/>
      <c r="SN70" s="11"/>
      <c r="SO70" s="11"/>
      <c r="SP70" s="11"/>
      <c r="SQ70" s="11"/>
      <c r="SR70" s="11"/>
      <c r="SS70" s="11"/>
      <c r="ST70" s="11"/>
      <c r="SU70" s="11"/>
      <c r="SV70" s="11"/>
      <c r="SW70" s="11"/>
      <c r="SX70" s="11"/>
      <c r="SY70" s="11"/>
      <c r="SZ70" s="11"/>
      <c r="TA70" s="11"/>
      <c r="TB70" s="11"/>
      <c r="TC70" s="11"/>
      <c r="TD70" s="11"/>
      <c r="TE70" s="11"/>
      <c r="TF70" s="11"/>
      <c r="TG70" s="11"/>
      <c r="TH70" s="11"/>
      <c r="TI70" s="11"/>
      <c r="TJ70" s="11"/>
      <c r="TK70" s="11"/>
      <c r="TL70" s="11"/>
      <c r="TM70" s="11"/>
      <c r="TN70" s="11"/>
      <c r="TO70" s="11"/>
      <c r="TP70" s="11"/>
      <c r="TQ70" s="11"/>
      <c r="TR70" s="11"/>
      <c r="TS70" s="11"/>
      <c r="TT70" s="11"/>
      <c r="TU70" s="11"/>
      <c r="TV70" s="11"/>
      <c r="TW70" s="11"/>
      <c r="TX70" s="11"/>
      <c r="TY70" s="11"/>
      <c r="TZ70" s="11"/>
      <c r="UA70" s="11"/>
      <c r="UB70" s="11"/>
      <c r="UC70" s="11"/>
      <c r="UD70" s="11"/>
      <c r="UE70" s="11"/>
      <c r="UF70" s="11"/>
      <c r="UG70" s="11"/>
      <c r="UH70" s="11"/>
      <c r="UI70" s="11"/>
      <c r="UJ70" s="11"/>
      <c r="UK70" s="11"/>
      <c r="UL70" s="11"/>
      <c r="UM70" s="11"/>
      <c r="UN70" s="11"/>
      <c r="UO70" s="11"/>
      <c r="UP70" s="11"/>
      <c r="UQ70" s="11"/>
      <c r="UR70" s="11"/>
      <c r="US70" s="11"/>
      <c r="UT70" s="11"/>
      <c r="UU70" s="11"/>
      <c r="UV70" s="11"/>
      <c r="UW70" s="11"/>
      <c r="UX70" s="11"/>
      <c r="UY70" s="11"/>
      <c r="UZ70" s="11"/>
      <c r="VA70" s="11"/>
      <c r="VB70" s="11"/>
      <c r="VC70" s="11"/>
      <c r="VD70" s="11"/>
      <c r="VE70" s="11"/>
      <c r="VF70" s="11"/>
      <c r="VG70" s="11"/>
      <c r="VH70" s="11"/>
      <c r="VI70" s="11"/>
      <c r="VJ70" s="11"/>
      <c r="VK70" s="11"/>
      <c r="VL70" s="11"/>
      <c r="VM70" s="11"/>
      <c r="VN70" s="11"/>
      <c r="VO70" s="11"/>
      <c r="VP70" s="11"/>
      <c r="VQ70" s="11"/>
      <c r="VR70" s="11"/>
      <c r="VS70" s="11"/>
      <c r="VT70" s="11"/>
      <c r="VU70" s="11"/>
      <c r="VV70" s="11"/>
      <c r="VW70" s="11"/>
      <c r="VX70" s="11"/>
      <c r="VY70" s="11"/>
      <c r="VZ70" s="11"/>
      <c r="WA70" s="11"/>
      <c r="WB70" s="11"/>
      <c r="WC70" s="11"/>
      <c r="WD70" s="11"/>
      <c r="WE70" s="11"/>
      <c r="WF70" s="11"/>
      <c r="WG70" s="11"/>
      <c r="WH70" s="11"/>
      <c r="WI70" s="11"/>
      <c r="WJ70" s="11"/>
      <c r="WK70" s="11"/>
      <c r="WL70" s="11"/>
      <c r="WM70" s="11"/>
      <c r="WN70" s="11"/>
      <c r="WO70" s="11"/>
      <c r="WP70" s="11"/>
      <c r="WQ70" s="11"/>
      <c r="WR70" s="11"/>
      <c r="WS70" s="11"/>
      <c r="WT70" s="11"/>
      <c r="WU70" s="11"/>
      <c r="WV70" s="11"/>
      <c r="WW70" s="11"/>
      <c r="WX70" s="11"/>
      <c r="WY70" s="11"/>
      <c r="WZ70" s="11"/>
      <c r="XA70" s="11"/>
      <c r="XB70" s="11"/>
      <c r="XC70" s="11"/>
      <c r="XD70" s="11"/>
      <c r="XE70" s="11"/>
      <c r="XF70" s="11"/>
      <c r="XG70" s="11"/>
      <c r="XH70" s="11"/>
      <c r="XI70" s="11"/>
      <c r="XJ70" s="11"/>
      <c r="XK70" s="11"/>
      <c r="XL70" s="11"/>
      <c r="XM70" s="11"/>
      <c r="XN70" s="11"/>
      <c r="XO70" s="11"/>
      <c r="XP70" s="11"/>
      <c r="XQ70" s="11"/>
      <c r="XR70" s="11"/>
      <c r="XS70" s="11"/>
      <c r="XT70" s="11"/>
      <c r="XU70" s="11"/>
      <c r="XV70" s="11"/>
      <c r="XW70" s="11"/>
      <c r="XX70" s="11"/>
      <c r="XY70" s="11"/>
      <c r="XZ70" s="11"/>
      <c r="YA70" s="11"/>
      <c r="YB70" s="11"/>
      <c r="YC70" s="11"/>
      <c r="YD70" s="11"/>
      <c r="YE70" s="11"/>
      <c r="YF70" s="11"/>
      <c r="YG70" s="11"/>
      <c r="YH70" s="11"/>
      <c r="YI70" s="11"/>
      <c r="YJ70" s="11"/>
      <c r="YK70" s="11"/>
      <c r="YL70" s="11"/>
      <c r="YM70" s="11"/>
      <c r="YN70" s="11"/>
      <c r="YO70" s="11"/>
      <c r="YP70" s="11"/>
      <c r="YQ70" s="11"/>
      <c r="YR70" s="11"/>
      <c r="YS70" s="11"/>
      <c r="YT70" s="11"/>
      <c r="YU70" s="11"/>
      <c r="YV70" s="11"/>
      <c r="YW70" s="11"/>
      <c r="YX70" s="11"/>
      <c r="YY70" s="11"/>
      <c r="YZ70" s="11"/>
      <c r="ZA70" s="11"/>
      <c r="ZB70" s="11"/>
      <c r="ZC70" s="11"/>
      <c r="ZD70" s="11"/>
      <c r="ZE70" s="11"/>
      <c r="ZF70" s="11"/>
      <c r="ZG70" s="11"/>
      <c r="ZH70" s="11"/>
      <c r="ZI70" s="11"/>
      <c r="ZJ70" s="11"/>
      <c r="ZK70" s="11"/>
      <c r="ZL70" s="11"/>
      <c r="ZM70" s="11"/>
      <c r="ZN70" s="11"/>
      <c r="ZO70" s="11"/>
      <c r="ZP70" s="11"/>
      <c r="ZQ70" s="11"/>
      <c r="ZR70" s="11"/>
      <c r="ZS70" s="11"/>
      <c r="ZT70" s="11"/>
      <c r="ZU70" s="11"/>
      <c r="ZV70" s="11"/>
      <c r="ZW70" s="11"/>
      <c r="ZX70" s="11"/>
      <c r="ZY70" s="11"/>
      <c r="ZZ70" s="11"/>
      <c r="AAA70" s="11"/>
      <c r="AAB70" s="11"/>
      <c r="AAC70" s="11"/>
      <c r="AAD70" s="11"/>
      <c r="AAE70" s="11"/>
      <c r="AAF70" s="11"/>
      <c r="AAG70" s="11"/>
      <c r="AAH70" s="11"/>
      <c r="AAI70" s="11"/>
      <c r="AAJ70" s="11"/>
      <c r="AAK70" s="11"/>
      <c r="AAL70" s="11"/>
      <c r="AAM70" s="11"/>
      <c r="AAN70" s="11"/>
      <c r="AAO70" s="11"/>
      <c r="AAP70" s="11"/>
      <c r="AAQ70" s="11"/>
      <c r="AAR70" s="11"/>
      <c r="AAS70" s="11"/>
      <c r="AAT70" s="11"/>
      <c r="AAU70" s="11"/>
      <c r="AAV70" s="11"/>
      <c r="AAW70" s="11"/>
      <c r="AAX70" s="11"/>
      <c r="AAY70" s="11"/>
      <c r="AAZ70" s="11"/>
      <c r="ABA70" s="11"/>
      <c r="ABB70" s="11"/>
      <c r="ABC70" s="11"/>
      <c r="ABD70" s="11"/>
      <c r="ABE70" s="11"/>
      <c r="ABF70" s="11"/>
      <c r="ABG70" s="11"/>
      <c r="ABH70" s="11"/>
      <c r="ABI70" s="11"/>
      <c r="ABJ70" s="11"/>
      <c r="ABK70" s="11"/>
      <c r="ABL70" s="11"/>
      <c r="ABM70" s="11"/>
      <c r="ABN70" s="11"/>
      <c r="ABO70" s="11"/>
      <c r="ABP70" s="11"/>
      <c r="ABQ70" s="11"/>
      <c r="ABR70" s="11"/>
      <c r="ABS70" s="11"/>
      <c r="ABT70" s="11"/>
      <c r="ABU70" s="11"/>
      <c r="ABV70" s="11"/>
      <c r="ABW70" s="11"/>
      <c r="ABX70" s="11"/>
      <c r="ABY70" s="11"/>
      <c r="ABZ70" s="11"/>
      <c r="ACA70" s="11"/>
      <c r="ACB70" s="11"/>
      <c r="ACC70" s="11"/>
      <c r="ACD70" s="11"/>
      <c r="ACE70" s="11"/>
      <c r="ACF70" s="11"/>
      <c r="ACG70" s="11"/>
      <c r="ACH70" s="11"/>
      <c r="ACI70" s="11"/>
      <c r="ACJ70" s="11"/>
      <c r="ACK70" s="11"/>
      <c r="ACL70" s="11"/>
      <c r="ACM70" s="11"/>
      <c r="ACN70" s="11"/>
      <c r="ACO70" s="11"/>
      <c r="ACP70" s="11"/>
      <c r="ACQ70" s="11"/>
      <c r="ACR70" s="11"/>
      <c r="ACS70" s="11"/>
      <c r="ACT70" s="11"/>
      <c r="ACU70" s="11"/>
      <c r="ACV70" s="11"/>
      <c r="ACW70" s="11"/>
      <c r="ACX70" s="11"/>
      <c r="ACY70" s="11"/>
      <c r="ACZ70" s="11"/>
      <c r="ADA70" s="11"/>
      <c r="ADB70" s="11"/>
      <c r="ADC70" s="11"/>
      <c r="ADD70" s="11"/>
      <c r="ADE70" s="11"/>
      <c r="ADF70" s="11"/>
      <c r="ADG70" s="11"/>
      <c r="ADH70" s="11"/>
      <c r="ADI70" s="11"/>
      <c r="ADJ70" s="11"/>
      <c r="ADK70" s="11"/>
      <c r="ADL70" s="11"/>
      <c r="ADM70" s="11"/>
      <c r="ADN70" s="11"/>
      <c r="ADO70" s="11"/>
      <c r="ADP70" s="11"/>
      <c r="ADQ70" s="11"/>
      <c r="ADR70" s="11"/>
      <c r="ADS70" s="11"/>
      <c r="ADT70" s="11"/>
      <c r="ADU70" s="11"/>
      <c r="ADV70" s="11"/>
      <c r="ADW70" s="11"/>
      <c r="ADX70" s="11"/>
      <c r="ADY70" s="11"/>
      <c r="ADZ70" s="11"/>
      <c r="AEA70" s="11"/>
      <c r="AEB70" s="11"/>
      <c r="AEC70" s="11"/>
      <c r="AED70" s="11"/>
      <c r="AEE70" s="11"/>
      <c r="AEF70" s="11"/>
      <c r="AEG70" s="11"/>
      <c r="AEH70" s="11"/>
      <c r="AEI70" s="11"/>
      <c r="AEJ70" s="11"/>
      <c r="AEK70" s="11"/>
      <c r="AEL70" s="11"/>
      <c r="AEM70" s="11"/>
      <c r="AEN70" s="11"/>
      <c r="AEO70" s="11"/>
      <c r="AEP70" s="11"/>
      <c r="AEQ70" s="11"/>
      <c r="AER70" s="11"/>
      <c r="AES70" s="11"/>
      <c r="AET70" s="11"/>
      <c r="AEU70" s="11"/>
      <c r="AEV70" s="11"/>
      <c r="AEW70" s="11"/>
      <c r="AEX70" s="11"/>
      <c r="AEY70" s="11"/>
      <c r="AEZ70" s="11"/>
      <c r="AFA70" s="11"/>
      <c r="AFB70" s="11"/>
      <c r="AFC70" s="11"/>
      <c r="AFD70" s="11"/>
      <c r="AFE70" s="11"/>
      <c r="AFF70" s="11"/>
      <c r="AFG70" s="11"/>
      <c r="AFH70" s="11"/>
      <c r="AFI70" s="11"/>
      <c r="AFJ70" s="11"/>
      <c r="AFK70" s="11"/>
      <c r="AFL70" s="11"/>
      <c r="AFM70" s="11"/>
      <c r="AFN70" s="11"/>
      <c r="AFO70" s="11"/>
      <c r="AFP70" s="11"/>
      <c r="AFQ70" s="11"/>
      <c r="AFR70" s="11"/>
      <c r="AFS70" s="11"/>
      <c r="AFT70" s="11"/>
      <c r="AFU70" s="11"/>
      <c r="AFV70" s="11"/>
      <c r="AFW70" s="11"/>
      <c r="AFX70" s="11"/>
      <c r="AFY70" s="11"/>
      <c r="AFZ70" s="11"/>
      <c r="AGA70" s="11"/>
      <c r="AGB70" s="11"/>
      <c r="AGC70" s="11"/>
      <c r="AGD70" s="11"/>
      <c r="AGE70" s="11"/>
      <c r="AGF70" s="11"/>
      <c r="AGG70" s="11"/>
      <c r="AGH70" s="11"/>
      <c r="AGI70" s="11"/>
      <c r="AGJ70" s="11"/>
      <c r="AGK70" s="11"/>
      <c r="AGL70" s="11"/>
      <c r="AGM70" s="11"/>
      <c r="AGN70" s="11"/>
      <c r="AGO70" s="11"/>
      <c r="AGP70" s="11"/>
      <c r="AGQ70" s="11"/>
      <c r="AGR70" s="11"/>
      <c r="AGS70" s="11"/>
      <c r="AGT70" s="11"/>
      <c r="AGU70" s="11"/>
      <c r="AGV70" s="11"/>
      <c r="AGW70" s="11"/>
      <c r="AGX70" s="11"/>
      <c r="AGY70" s="11"/>
      <c r="AGZ70" s="11"/>
      <c r="AHA70" s="11"/>
      <c r="AHB70" s="11"/>
      <c r="AHC70" s="11"/>
      <c r="AHD70" s="11"/>
      <c r="AHE70" s="11"/>
      <c r="AHF70" s="11"/>
      <c r="AHG70" s="11"/>
      <c r="AHH70" s="11"/>
      <c r="AHI70" s="11"/>
      <c r="AHJ70" s="11"/>
      <c r="AHK70" s="11"/>
      <c r="AHL70" s="11"/>
      <c r="AHM70" s="11"/>
      <c r="AHN70" s="11"/>
      <c r="AHO70" s="11"/>
      <c r="AHP70" s="11"/>
      <c r="AHQ70" s="11"/>
      <c r="AHR70" s="11"/>
      <c r="AHS70" s="11"/>
      <c r="AHT70" s="11"/>
      <c r="AHU70" s="11"/>
      <c r="AHV70" s="11"/>
      <c r="AHW70" s="11"/>
      <c r="AHX70" s="11"/>
      <c r="AHY70" s="11"/>
      <c r="AHZ70" s="11"/>
      <c r="AIA70" s="11"/>
      <c r="AIB70" s="11"/>
      <c r="AIC70" s="11"/>
      <c r="AID70" s="11"/>
      <c r="AIE70" s="11"/>
      <c r="AIF70" s="11"/>
      <c r="AIG70" s="11"/>
      <c r="AIH70" s="11"/>
      <c r="AII70" s="11"/>
      <c r="AIJ70" s="11"/>
      <c r="AIK70" s="11"/>
      <c r="AIL70" s="11"/>
      <c r="AIM70" s="11"/>
      <c r="AIN70" s="11"/>
      <c r="AIO70" s="11"/>
      <c r="AIP70" s="11"/>
      <c r="AIQ70" s="11"/>
      <c r="AIR70" s="11"/>
      <c r="AIS70" s="11"/>
      <c r="AIT70" s="11"/>
      <c r="AIU70" s="11"/>
      <c r="AIV70" s="11"/>
      <c r="AIW70" s="11"/>
      <c r="AIX70" s="11"/>
      <c r="AIY70" s="11"/>
      <c r="AIZ70" s="11"/>
      <c r="AJA70" s="11"/>
      <c r="AJB70" s="11"/>
      <c r="AJC70" s="11"/>
      <c r="AJD70" s="11"/>
      <c r="AJE70" s="11"/>
      <c r="AJF70" s="11"/>
      <c r="AJG70" s="11"/>
      <c r="AJH70" s="11"/>
      <c r="AJI70" s="11"/>
      <c r="AJJ70" s="11"/>
      <c r="AJK70" s="11"/>
      <c r="AJL70" s="11"/>
      <c r="AJM70" s="11"/>
      <c r="AJN70" s="11"/>
      <c r="AJO70" s="11"/>
      <c r="AJP70" s="11"/>
      <c r="AJQ70" s="11"/>
      <c r="AJR70" s="11"/>
      <c r="AJS70" s="11"/>
      <c r="AJT70" s="11"/>
      <c r="AJU70" s="11"/>
      <c r="AJV70" s="11"/>
      <c r="AJW70" s="11"/>
      <c r="AJX70" s="11"/>
      <c r="AJY70" s="11"/>
      <c r="AJZ70" s="11"/>
      <c r="AKA70" s="11"/>
      <c r="AKB70" s="11"/>
      <c r="AKC70" s="11"/>
      <c r="AKD70" s="11"/>
      <c r="AKE70" s="11"/>
      <c r="AKF70" s="11"/>
      <c r="AKG70" s="11"/>
      <c r="AKH70" s="11"/>
      <c r="AKI70" s="11"/>
      <c r="AKJ70" s="11"/>
      <c r="AKK70" s="11"/>
      <c r="AKL70" s="11"/>
      <c r="AKM70" s="11"/>
      <c r="AKN70" s="11"/>
      <c r="AKO70" s="11"/>
      <c r="AKP70" s="11"/>
      <c r="AKQ70" s="11"/>
      <c r="AKR70" s="11"/>
      <c r="AKS70" s="11"/>
      <c r="AKT70" s="11"/>
      <c r="AKU70" s="11"/>
      <c r="AKV70" s="11"/>
      <c r="AKW70" s="11"/>
      <c r="AKX70" s="11"/>
      <c r="AKY70" s="11"/>
      <c r="AKZ70" s="11"/>
      <c r="ALA70" s="11"/>
      <c r="ALB70" s="11"/>
      <c r="ALC70" s="11"/>
      <c r="ALD70" s="11"/>
      <c r="ALE70" s="11"/>
      <c r="ALF70" s="11"/>
      <c r="ALG70" s="11"/>
      <c r="ALH70" s="11"/>
      <c r="ALI70" s="11"/>
      <c r="ALJ70" s="11"/>
      <c r="ALK70" s="11"/>
      <c r="ALL70" s="11"/>
      <c r="ALM70" s="11"/>
      <c r="ALN70" s="11"/>
      <c r="ALO70" s="11"/>
      <c r="ALP70" s="11"/>
      <c r="ALQ70" s="11"/>
      <c r="ALR70" s="11"/>
      <c r="ALS70" s="11"/>
      <c r="ALT70" s="11"/>
      <c r="ALU70" s="11"/>
      <c r="ALV70" s="11"/>
      <c r="ALW70" s="11"/>
      <c r="ALX70" s="11"/>
      <c r="ALY70" s="11"/>
      <c r="ALZ70" s="11"/>
      <c r="AMA70" s="11"/>
      <c r="AMB70" s="11"/>
      <c r="AMC70" s="11"/>
      <c r="AMD70" s="11"/>
      <c r="AME70" s="11"/>
      <c r="AMF70" s="11"/>
      <c r="AMG70" s="11"/>
      <c r="AMH70" s="11"/>
      <c r="AMI70" s="11"/>
      <c r="AMJ70" s="11"/>
      <c r="AMK70" s="11"/>
      <c r="AML70" s="11"/>
      <c r="AMM70" s="11"/>
      <c r="AMN70" s="11"/>
      <c r="AMO70" s="11"/>
      <c r="AMP70" s="11"/>
      <c r="AMQ70" s="11"/>
      <c r="AMR70" s="11"/>
      <c r="AMS70" s="11"/>
      <c r="AMT70" s="11"/>
      <c r="AMU70" s="11"/>
      <c r="AMV70" s="11"/>
      <c r="AMW70" s="11"/>
      <c r="AMX70" s="11"/>
      <c r="AMY70" s="11"/>
      <c r="AMZ70" s="11"/>
      <c r="ANA70" s="11"/>
      <c r="ANB70" s="11"/>
      <c r="ANC70" s="11"/>
      <c r="AND70" s="11"/>
      <c r="ANE70" s="11"/>
      <c r="ANF70" s="11"/>
      <c r="ANG70" s="11"/>
      <c r="ANH70" s="11"/>
      <c r="ANI70" s="11"/>
      <c r="ANJ70" s="11"/>
      <c r="ANK70" s="11"/>
      <c r="ANL70" s="11"/>
      <c r="ANM70" s="11"/>
      <c r="ANN70" s="11"/>
      <c r="ANO70" s="11"/>
      <c r="ANP70" s="11"/>
      <c r="ANQ70" s="11"/>
      <c r="ANR70" s="11"/>
      <c r="ANS70" s="11"/>
      <c r="ANT70" s="11"/>
      <c r="ANU70" s="11"/>
      <c r="ANV70" s="11"/>
      <c r="ANW70" s="11"/>
      <c r="ANX70" s="11"/>
      <c r="ANY70" s="11"/>
      <c r="ANZ70" s="11"/>
      <c r="AOA70" s="11"/>
      <c r="AOB70" s="11"/>
      <c r="AOC70" s="11"/>
      <c r="AOD70" s="11"/>
      <c r="AOE70" s="11"/>
      <c r="AOF70" s="11"/>
      <c r="AOG70" s="11"/>
      <c r="AOH70" s="11"/>
      <c r="AOI70" s="11"/>
      <c r="AOJ70" s="11"/>
      <c r="AOK70" s="11"/>
      <c r="AOL70" s="11"/>
      <c r="AOM70" s="11"/>
      <c r="AON70" s="11"/>
      <c r="AOO70" s="11"/>
      <c r="AOP70" s="11"/>
      <c r="AOQ70" s="11"/>
      <c r="AOR70" s="11"/>
      <c r="AOS70" s="11"/>
      <c r="AOT70" s="11"/>
      <c r="AOU70" s="11"/>
      <c r="AOV70" s="11"/>
      <c r="AOW70" s="11"/>
      <c r="AOX70" s="11"/>
      <c r="AOY70" s="11"/>
      <c r="AOZ70" s="11"/>
      <c r="APA70" s="11"/>
      <c r="APB70" s="11"/>
      <c r="APC70" s="11"/>
      <c r="APD70" s="11"/>
      <c r="APE70" s="11"/>
      <c r="APF70" s="11"/>
      <c r="APG70" s="11"/>
      <c r="APH70" s="11"/>
      <c r="API70" s="11"/>
      <c r="APJ70" s="11"/>
      <c r="APK70" s="11"/>
      <c r="APL70" s="11"/>
      <c r="APM70" s="11"/>
      <c r="APN70" s="11"/>
      <c r="APO70" s="11"/>
      <c r="APP70" s="11"/>
      <c r="APQ70" s="11"/>
      <c r="APR70" s="11"/>
      <c r="APS70" s="11"/>
      <c r="APT70" s="11"/>
      <c r="APU70" s="11"/>
      <c r="APV70" s="11"/>
      <c r="APW70" s="11"/>
      <c r="APX70" s="11"/>
      <c r="APY70" s="11"/>
      <c r="APZ70" s="11"/>
      <c r="AQA70" s="11"/>
      <c r="AQB70" s="11"/>
      <c r="AQC70" s="11"/>
      <c r="AQD70" s="11"/>
      <c r="AQE70" s="11"/>
      <c r="AQF70" s="11"/>
      <c r="AQG70" s="11"/>
      <c r="AQH70" s="11"/>
      <c r="AQI70" s="11"/>
      <c r="AQJ70" s="11"/>
      <c r="AQK70" s="11"/>
      <c r="AQL70" s="11"/>
      <c r="AQM70" s="11"/>
      <c r="AQN70" s="11"/>
      <c r="AQO70" s="11"/>
      <c r="AQP70" s="11"/>
      <c r="AQQ70" s="11"/>
      <c r="AQR70" s="11"/>
      <c r="AQS70" s="11"/>
      <c r="AQT70" s="11"/>
      <c r="AQU70" s="11"/>
      <c r="AQV70" s="11"/>
      <c r="AQW70" s="11"/>
      <c r="AQX70" s="11"/>
      <c r="AQY70" s="11"/>
      <c r="AQZ70" s="11"/>
      <c r="ARA70" s="11"/>
      <c r="ARB70" s="11"/>
      <c r="ARC70" s="11"/>
      <c r="ARD70" s="11"/>
      <c r="ARE70" s="11"/>
      <c r="ARF70" s="11"/>
      <c r="ARG70" s="11"/>
      <c r="ARH70" s="11"/>
      <c r="ARI70" s="11"/>
      <c r="ARJ70" s="11"/>
      <c r="ARK70" s="11"/>
      <c r="ARL70" s="11"/>
      <c r="ARM70" s="11"/>
      <c r="ARN70" s="11"/>
      <c r="ARO70" s="11"/>
      <c r="ARP70" s="11"/>
      <c r="ARQ70" s="11"/>
      <c r="ARR70" s="11"/>
      <c r="ARS70" s="11"/>
      <c r="ART70" s="11"/>
      <c r="ARU70" s="11"/>
      <c r="ARV70" s="11"/>
      <c r="ARW70" s="11"/>
      <c r="ARX70" s="11"/>
      <c r="ARY70" s="11"/>
      <c r="ARZ70" s="11"/>
      <c r="ASA70" s="11"/>
      <c r="ASB70" s="11"/>
      <c r="ASC70" s="11"/>
      <c r="ASD70" s="11"/>
      <c r="ASE70" s="11"/>
      <c r="ASF70" s="11"/>
      <c r="ASG70" s="11"/>
      <c r="ASH70" s="11"/>
      <c r="ASI70" s="11"/>
      <c r="ASJ70" s="11"/>
      <c r="ASK70" s="11"/>
      <c r="ASL70" s="11"/>
      <c r="ASM70" s="11"/>
      <c r="ASN70" s="11"/>
      <c r="ASO70" s="11"/>
      <c r="ASP70" s="11"/>
      <c r="ASQ70" s="11"/>
      <c r="ASR70" s="11"/>
      <c r="ASS70" s="11"/>
      <c r="AST70" s="11"/>
      <c r="ASU70" s="11"/>
      <c r="ASV70" s="11"/>
      <c r="ASW70" s="11"/>
      <c r="ASX70" s="11"/>
      <c r="ASY70" s="11"/>
      <c r="ASZ70" s="11"/>
      <c r="ATA70" s="11"/>
      <c r="ATB70" s="11"/>
      <c r="ATC70" s="11"/>
      <c r="ATD70" s="11"/>
      <c r="ATE70" s="11"/>
      <c r="ATF70" s="11"/>
      <c r="ATG70" s="11"/>
      <c r="ATH70" s="11"/>
      <c r="ATI70" s="11"/>
      <c r="ATJ70" s="11"/>
      <c r="ATK70" s="11"/>
      <c r="ATL70" s="11"/>
      <c r="ATM70" s="11"/>
      <c r="ATN70" s="11"/>
      <c r="ATO70" s="11"/>
      <c r="ATP70" s="11"/>
      <c r="ATQ70" s="11"/>
      <c r="ATR70" s="11"/>
      <c r="ATS70" s="11"/>
      <c r="ATT70" s="11"/>
      <c r="ATU70" s="11"/>
      <c r="ATV70" s="11"/>
      <c r="ATW70" s="11"/>
      <c r="ATX70" s="11"/>
      <c r="ATY70" s="11"/>
      <c r="ATZ70" s="11"/>
      <c r="AUA70" s="11"/>
      <c r="AUB70" s="11"/>
      <c r="AUC70" s="11"/>
      <c r="AUD70" s="11"/>
      <c r="AUE70" s="11"/>
      <c r="AUF70" s="11"/>
      <c r="AUG70" s="11"/>
      <c r="AUH70" s="11"/>
      <c r="AUI70" s="11"/>
      <c r="AUJ70" s="11"/>
      <c r="AUK70" s="11"/>
      <c r="AUL70" s="11"/>
      <c r="AUM70" s="11"/>
      <c r="AUN70" s="11"/>
      <c r="AUO70" s="11"/>
      <c r="AUP70" s="11"/>
      <c r="AUQ70" s="11"/>
      <c r="AUR70" s="11"/>
      <c r="AUS70" s="11"/>
      <c r="AUT70" s="11"/>
      <c r="AUU70" s="11"/>
      <c r="AUV70" s="11"/>
      <c r="AUW70" s="11"/>
      <c r="AUX70" s="11"/>
      <c r="AUY70" s="11"/>
      <c r="AUZ70" s="11"/>
      <c r="AVA70" s="11"/>
      <c r="AVB70" s="11"/>
      <c r="AVC70" s="11"/>
      <c r="AVD70" s="11"/>
      <c r="AVE70" s="11"/>
      <c r="AVF70" s="11"/>
      <c r="AVG70" s="11"/>
      <c r="AVH70" s="11"/>
      <c r="AVI70" s="11"/>
      <c r="AVJ70" s="11"/>
      <c r="AVK70" s="11"/>
      <c r="AVL70" s="11"/>
      <c r="AVM70" s="11"/>
      <c r="AVN70" s="11"/>
      <c r="AVO70" s="11"/>
      <c r="AVP70" s="11"/>
      <c r="AVQ70" s="11"/>
      <c r="AVR70" s="11"/>
      <c r="AVS70" s="11"/>
      <c r="AVT70" s="11"/>
      <c r="AVU70" s="11"/>
      <c r="AVV70" s="11"/>
      <c r="AVW70" s="11"/>
      <c r="AVX70" s="11"/>
      <c r="AVY70" s="11"/>
      <c r="AVZ70" s="11"/>
      <c r="AWA70" s="11"/>
      <c r="AWB70" s="11"/>
      <c r="AWC70" s="11"/>
      <c r="AWD70" s="11"/>
      <c r="AWE70" s="11"/>
      <c r="AWF70" s="11"/>
      <c r="AWG70" s="11"/>
      <c r="AWH70" s="11"/>
      <c r="AWI70" s="11"/>
      <c r="AWJ70" s="11"/>
      <c r="AWK70" s="11"/>
      <c r="AWL70" s="11"/>
      <c r="AWM70" s="11"/>
      <c r="AWN70" s="11"/>
      <c r="AWO70" s="11"/>
      <c r="AWP70" s="11"/>
      <c r="AWQ70" s="11"/>
      <c r="AWR70" s="11"/>
      <c r="AWS70" s="11"/>
      <c r="AWT70" s="11"/>
      <c r="AWU70" s="11"/>
      <c r="AWV70" s="11"/>
      <c r="AWW70" s="11"/>
      <c r="AWX70" s="11"/>
      <c r="AWY70" s="11"/>
      <c r="AWZ70" s="11"/>
      <c r="AXA70" s="11"/>
      <c r="AXB70" s="11"/>
      <c r="AXC70" s="11"/>
      <c r="AXD70" s="11"/>
      <c r="AXE70" s="11"/>
      <c r="AXF70" s="11"/>
      <c r="AXG70" s="11"/>
      <c r="AXH70" s="11"/>
      <c r="AXI70" s="11"/>
      <c r="AXJ70" s="11"/>
      <c r="AXK70" s="11"/>
      <c r="AXL70" s="11"/>
      <c r="AXM70" s="11"/>
      <c r="AXN70" s="11"/>
      <c r="AXO70" s="11"/>
      <c r="AXP70" s="11"/>
      <c r="AXQ70" s="11"/>
      <c r="AXR70" s="11"/>
      <c r="AXS70" s="11"/>
      <c r="AXT70" s="11"/>
      <c r="AXU70" s="11"/>
      <c r="AXV70" s="11"/>
      <c r="AXW70" s="11"/>
      <c r="AXX70" s="11"/>
      <c r="AXY70" s="11"/>
      <c r="AXZ70" s="11"/>
      <c r="AYA70" s="11"/>
      <c r="AYB70" s="11"/>
      <c r="AYC70" s="11"/>
      <c r="AYD70" s="11"/>
      <c r="AYE70" s="11"/>
      <c r="AYF70" s="11"/>
      <c r="AYG70" s="11"/>
      <c r="AYH70" s="11"/>
      <c r="AYI70" s="11"/>
      <c r="AYJ70" s="11"/>
      <c r="AYK70" s="11"/>
      <c r="AYL70" s="11"/>
      <c r="AYM70" s="11"/>
      <c r="AYN70" s="11"/>
      <c r="AYO70" s="11"/>
      <c r="AYP70" s="11"/>
      <c r="AYQ70" s="11"/>
      <c r="AYR70" s="11"/>
      <c r="AYS70" s="11"/>
      <c r="AYT70" s="11"/>
      <c r="AYU70" s="11"/>
      <c r="AYV70" s="11"/>
      <c r="AYW70" s="11"/>
      <c r="AYX70" s="11"/>
      <c r="AYY70" s="11"/>
      <c r="AYZ70" s="11"/>
      <c r="AZA70" s="11"/>
      <c r="AZB70" s="11"/>
      <c r="AZC70" s="11"/>
      <c r="AZD70" s="11"/>
      <c r="AZE70" s="11"/>
      <c r="AZF70" s="11"/>
      <c r="AZG70" s="11"/>
      <c r="AZH70" s="11"/>
      <c r="AZI70" s="11"/>
      <c r="AZJ70" s="11"/>
      <c r="AZK70" s="11"/>
      <c r="AZL70" s="11"/>
      <c r="AZM70" s="11"/>
      <c r="AZN70" s="11"/>
      <c r="AZO70" s="11"/>
      <c r="AZP70" s="11"/>
      <c r="AZQ70" s="11"/>
      <c r="AZR70" s="11"/>
      <c r="AZS70" s="11"/>
      <c r="AZT70" s="11"/>
      <c r="AZU70" s="11"/>
      <c r="AZV70" s="11"/>
      <c r="AZW70" s="11"/>
      <c r="AZX70" s="11"/>
      <c r="AZY70" s="11"/>
      <c r="AZZ70" s="11"/>
      <c r="BAA70" s="11"/>
      <c r="BAB70" s="11"/>
      <c r="BAC70" s="11"/>
      <c r="BAD70" s="11"/>
      <c r="BAE70" s="11"/>
      <c r="BAF70" s="11"/>
      <c r="BAG70" s="11"/>
      <c r="BAH70" s="11"/>
      <c r="BAI70" s="11"/>
      <c r="BAJ70" s="11"/>
      <c r="BAK70" s="11"/>
      <c r="BAL70" s="11"/>
      <c r="BAM70" s="11"/>
      <c r="BAN70" s="11"/>
      <c r="BAO70" s="11"/>
      <c r="BAP70" s="11"/>
      <c r="BAQ70" s="11"/>
      <c r="BAR70" s="11"/>
      <c r="BAS70" s="11"/>
      <c r="BAT70" s="11"/>
      <c r="BAU70" s="11"/>
      <c r="BAV70" s="11"/>
      <c r="BAW70" s="11"/>
      <c r="BAX70" s="11"/>
      <c r="BAY70" s="11"/>
      <c r="BAZ70" s="11"/>
      <c r="BBA70" s="11"/>
      <c r="BBB70" s="11"/>
      <c r="BBC70" s="11"/>
      <c r="BBD70" s="11"/>
      <c r="BBE70" s="11"/>
      <c r="BBF70" s="11"/>
      <c r="BBG70" s="11"/>
      <c r="BBH70" s="11"/>
      <c r="BBI70" s="11"/>
      <c r="BBJ70" s="11"/>
      <c r="BBK70" s="11"/>
      <c r="BBL70" s="11"/>
      <c r="BBM70" s="11"/>
      <c r="BBN70" s="11"/>
      <c r="BBO70" s="11"/>
      <c r="BBP70" s="11"/>
      <c r="BBQ70" s="11"/>
      <c r="BBR70" s="11"/>
      <c r="BBS70" s="11"/>
      <c r="BBT70" s="11"/>
      <c r="BBU70" s="11"/>
      <c r="BBV70" s="11"/>
      <c r="BBW70" s="11"/>
      <c r="BBX70" s="11"/>
      <c r="BBY70" s="11"/>
      <c r="BBZ70" s="11"/>
      <c r="BCA70" s="11"/>
      <c r="BCB70" s="11"/>
      <c r="BCC70" s="11"/>
      <c r="BCD70" s="11"/>
      <c r="BCE70" s="11"/>
      <c r="BCF70" s="11"/>
      <c r="BCG70" s="11"/>
      <c r="BCH70" s="11"/>
      <c r="BCI70" s="11"/>
      <c r="BCJ70" s="11"/>
      <c r="BCK70" s="11"/>
      <c r="BCL70" s="11"/>
      <c r="BCM70" s="11"/>
      <c r="BCN70" s="11"/>
      <c r="BCO70" s="11"/>
      <c r="BCP70" s="11"/>
      <c r="BCQ70" s="11"/>
      <c r="BCR70" s="11"/>
      <c r="BCS70" s="11"/>
      <c r="BCT70" s="11"/>
      <c r="BCU70" s="11"/>
      <c r="BCV70" s="11"/>
      <c r="BCW70" s="11"/>
      <c r="BCX70" s="11"/>
      <c r="BCY70" s="11"/>
      <c r="BCZ70" s="11"/>
      <c r="BDA70" s="11"/>
      <c r="BDB70" s="11"/>
      <c r="BDC70" s="11"/>
      <c r="BDD70" s="11"/>
      <c r="BDE70" s="11"/>
      <c r="BDF70" s="11"/>
      <c r="BDG70" s="11"/>
      <c r="BDH70" s="11"/>
      <c r="BDI70" s="11"/>
      <c r="BDJ70" s="11"/>
      <c r="BDK70" s="11"/>
      <c r="BDL70" s="11"/>
      <c r="BDM70" s="11"/>
      <c r="BDN70" s="11"/>
      <c r="BDO70" s="11"/>
      <c r="BDP70" s="11"/>
      <c r="BDQ70" s="11"/>
      <c r="BDR70" s="11"/>
      <c r="BDS70" s="11"/>
      <c r="BDT70" s="11"/>
      <c r="BDU70" s="11"/>
      <c r="BDV70" s="11"/>
      <c r="BDW70" s="11"/>
      <c r="BDX70" s="11"/>
      <c r="BDY70" s="11"/>
      <c r="BDZ70" s="11"/>
      <c r="BEA70" s="11"/>
      <c r="BEB70" s="11"/>
      <c r="BEC70" s="11"/>
      <c r="BED70" s="11"/>
      <c r="BEE70" s="11"/>
      <c r="BEF70" s="11"/>
      <c r="BEG70" s="11"/>
      <c r="BEH70" s="11"/>
      <c r="BEI70" s="11"/>
      <c r="BEJ70" s="11"/>
      <c r="BEK70" s="11"/>
      <c r="BEL70" s="11"/>
      <c r="BEM70" s="11"/>
      <c r="BEN70" s="11"/>
      <c r="BEO70" s="11"/>
      <c r="BEP70" s="11"/>
      <c r="BEQ70" s="11"/>
      <c r="BER70" s="11"/>
      <c r="BES70" s="11"/>
      <c r="BET70" s="11"/>
      <c r="BEU70" s="11"/>
      <c r="BEV70" s="11"/>
      <c r="BEW70" s="11"/>
      <c r="BEX70" s="11"/>
      <c r="BEY70" s="11"/>
      <c r="BEZ70" s="11"/>
      <c r="BFA70" s="11"/>
      <c r="BFB70" s="11"/>
      <c r="BFC70" s="11"/>
      <c r="BFD70" s="11"/>
      <c r="BFE70" s="11"/>
      <c r="BFF70" s="11"/>
      <c r="BFG70" s="11"/>
      <c r="BFH70" s="11"/>
      <c r="BFI70" s="11"/>
      <c r="BFJ70" s="11"/>
      <c r="BFK70" s="11"/>
      <c r="BFL70" s="11"/>
      <c r="BFM70" s="11"/>
      <c r="BFN70" s="11"/>
      <c r="BFO70" s="11"/>
      <c r="BFP70" s="11"/>
      <c r="BFQ70" s="11"/>
      <c r="BFR70" s="11"/>
      <c r="BFS70" s="11"/>
      <c r="BFT70" s="11"/>
      <c r="BFU70" s="11"/>
      <c r="BFV70" s="11"/>
      <c r="BFW70" s="11"/>
      <c r="BFX70" s="11"/>
      <c r="BFY70" s="11"/>
      <c r="BFZ70" s="11"/>
      <c r="BGA70" s="11"/>
      <c r="BGB70" s="11"/>
      <c r="BGC70" s="11"/>
      <c r="BGD70" s="11"/>
      <c r="BGE70" s="11"/>
      <c r="BGF70" s="11"/>
      <c r="BGG70" s="11"/>
      <c r="BGH70" s="11"/>
      <c r="BGI70" s="11"/>
      <c r="BGJ70" s="11"/>
      <c r="BGK70" s="11"/>
      <c r="BGL70" s="11"/>
      <c r="BGM70" s="11"/>
      <c r="BGN70" s="11"/>
      <c r="BGO70" s="11"/>
      <c r="BGP70" s="11"/>
      <c r="BGQ70" s="11"/>
      <c r="BGR70" s="11"/>
      <c r="BGS70" s="11"/>
      <c r="BGT70" s="11"/>
      <c r="BGU70" s="11"/>
      <c r="BGV70" s="11"/>
      <c r="BGW70" s="11"/>
      <c r="BGX70" s="11"/>
      <c r="BGY70" s="11"/>
      <c r="BGZ70" s="11"/>
    </row>
    <row r="71" spans="1:1589" s="24" customFormat="1" ht="69.75" customHeight="1">
      <c r="A71" s="75" t="s">
        <v>131</v>
      </c>
      <c r="B71" s="58">
        <v>4910100</v>
      </c>
      <c r="C71" s="197"/>
      <c r="D71" s="198"/>
      <c r="E71" s="115">
        <v>42370</v>
      </c>
      <c r="F71" s="115">
        <v>42735</v>
      </c>
      <c r="G71" s="116" t="s">
        <v>11</v>
      </c>
      <c r="H71" s="149"/>
      <c r="I71" s="145"/>
      <c r="J71" s="145"/>
      <c r="K71" s="147"/>
      <c r="L71" s="145"/>
      <c r="M71" s="147"/>
      <c r="N71" s="145"/>
      <c r="O71" s="145"/>
      <c r="P71" s="145"/>
      <c r="Q71" s="145"/>
      <c r="R71" s="145"/>
      <c r="S71" s="145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  <c r="CV71" s="11"/>
      <c r="CW71" s="11"/>
      <c r="CX71" s="11"/>
      <c r="CY71" s="11"/>
      <c r="CZ71" s="11"/>
      <c r="DA71" s="11"/>
      <c r="DB71" s="11"/>
      <c r="DC71" s="11"/>
      <c r="DD71" s="11"/>
      <c r="DE71" s="11"/>
      <c r="DF71" s="11"/>
      <c r="DG71" s="11"/>
      <c r="DH71" s="11"/>
      <c r="DI71" s="11"/>
      <c r="DJ71" s="11"/>
      <c r="DK71" s="11"/>
      <c r="DL71" s="11"/>
      <c r="DM71" s="11"/>
      <c r="DN71" s="11"/>
      <c r="DO71" s="11"/>
      <c r="DP71" s="11"/>
      <c r="DQ71" s="11"/>
      <c r="DR71" s="11"/>
      <c r="DS71" s="11"/>
      <c r="DT71" s="11"/>
      <c r="DU71" s="11"/>
      <c r="DV71" s="11"/>
      <c r="DW71" s="11"/>
      <c r="DX71" s="11"/>
      <c r="DY71" s="11"/>
      <c r="DZ71" s="11"/>
      <c r="EA71" s="11"/>
      <c r="EB71" s="11"/>
      <c r="EC71" s="11"/>
      <c r="ED71" s="11"/>
      <c r="EE71" s="11"/>
      <c r="EF71" s="11"/>
      <c r="EG71" s="11"/>
      <c r="EH71" s="11"/>
      <c r="EI71" s="11"/>
      <c r="EJ71" s="11"/>
      <c r="EK71" s="11"/>
      <c r="EL71" s="11"/>
      <c r="EM71" s="11"/>
      <c r="EN71" s="11"/>
      <c r="EO71" s="11"/>
      <c r="EP71" s="11"/>
      <c r="EQ71" s="11"/>
      <c r="ER71" s="11"/>
      <c r="ES71" s="11"/>
      <c r="ET71" s="11"/>
      <c r="EU71" s="11"/>
      <c r="EV71" s="11"/>
      <c r="EW71" s="11"/>
      <c r="EX71" s="11"/>
      <c r="EY71" s="11"/>
      <c r="EZ71" s="11"/>
      <c r="FA71" s="11"/>
      <c r="FB71" s="11"/>
      <c r="FC71" s="11"/>
      <c r="FD71" s="11"/>
      <c r="FE71" s="11"/>
      <c r="FF71" s="11"/>
      <c r="FG71" s="11"/>
      <c r="FH71" s="11"/>
      <c r="FI71" s="11"/>
      <c r="FJ71" s="11"/>
      <c r="FK71" s="11"/>
      <c r="FL71" s="11"/>
      <c r="FM71" s="11"/>
      <c r="FN71" s="11"/>
      <c r="FO71" s="11"/>
      <c r="FP71" s="11"/>
      <c r="FQ71" s="11"/>
      <c r="FR71" s="11"/>
      <c r="FS71" s="11"/>
      <c r="FT71" s="11"/>
      <c r="FU71" s="11"/>
      <c r="FV71" s="11"/>
      <c r="FW71" s="11"/>
      <c r="FX71" s="11"/>
      <c r="FY71" s="11"/>
      <c r="FZ71" s="11"/>
      <c r="GA71" s="11"/>
      <c r="GB71" s="11"/>
      <c r="GC71" s="11"/>
      <c r="GD71" s="11"/>
      <c r="GE71" s="11"/>
      <c r="GF71" s="11"/>
      <c r="GG71" s="11"/>
      <c r="GH71" s="11"/>
      <c r="GI71" s="11"/>
      <c r="GJ71" s="11"/>
      <c r="GK71" s="11"/>
      <c r="GL71" s="11"/>
      <c r="GM71" s="11"/>
      <c r="GN71" s="11"/>
      <c r="GO71" s="11"/>
      <c r="GP71" s="11"/>
      <c r="GQ71" s="11"/>
      <c r="GR71" s="11"/>
      <c r="GS71" s="11"/>
      <c r="GT71" s="11"/>
      <c r="GU71" s="11"/>
      <c r="GV71" s="11"/>
      <c r="GW71" s="11"/>
      <c r="GX71" s="11"/>
      <c r="GY71" s="11"/>
      <c r="GZ71" s="11"/>
      <c r="HA71" s="11"/>
      <c r="HB71" s="11"/>
      <c r="HC71" s="11"/>
      <c r="HD71" s="11"/>
      <c r="HE71" s="11"/>
      <c r="HF71" s="11"/>
      <c r="HG71" s="11"/>
      <c r="HH71" s="11"/>
      <c r="HI71" s="11"/>
      <c r="HJ71" s="11"/>
      <c r="HK71" s="11"/>
      <c r="HL71" s="11"/>
      <c r="HM71" s="11"/>
      <c r="HN71" s="11"/>
      <c r="HO71" s="11"/>
      <c r="HP71" s="11"/>
      <c r="HQ71" s="11"/>
      <c r="HR71" s="11"/>
      <c r="HS71" s="11"/>
      <c r="HT71" s="11"/>
      <c r="HU71" s="11"/>
      <c r="HV71" s="11"/>
      <c r="HW71" s="11"/>
      <c r="HX71" s="11"/>
      <c r="HY71" s="11"/>
      <c r="HZ71" s="11"/>
      <c r="IA71" s="11"/>
      <c r="IB71" s="11"/>
      <c r="IC71" s="11"/>
      <c r="ID71" s="11"/>
      <c r="IE71" s="11"/>
      <c r="IF71" s="11"/>
      <c r="IG71" s="11"/>
      <c r="IH71" s="11"/>
      <c r="II71" s="11"/>
      <c r="IJ71" s="11"/>
      <c r="IK71" s="11"/>
      <c r="IL71" s="11"/>
      <c r="IM71" s="11"/>
      <c r="IN71" s="11"/>
      <c r="IO71" s="11"/>
      <c r="IP71" s="11"/>
      <c r="IQ71" s="11"/>
      <c r="IR71" s="11"/>
      <c r="IS71" s="11"/>
      <c r="IT71" s="11"/>
      <c r="IU71" s="11"/>
      <c r="IV71" s="11"/>
      <c r="IW71" s="11"/>
      <c r="IX71" s="11"/>
      <c r="IY71" s="11"/>
      <c r="IZ71" s="11"/>
      <c r="JA71" s="11"/>
      <c r="JB71" s="11"/>
      <c r="JC71" s="11"/>
      <c r="JD71" s="11"/>
      <c r="JE71" s="11"/>
      <c r="JF71" s="11"/>
      <c r="JG71" s="11"/>
      <c r="JH71" s="11"/>
      <c r="JI71" s="11"/>
      <c r="JJ71" s="11"/>
      <c r="JK71" s="11"/>
      <c r="JL71" s="11"/>
      <c r="JM71" s="11"/>
      <c r="JN71" s="11"/>
      <c r="JO71" s="11"/>
      <c r="JP71" s="11"/>
      <c r="JQ71" s="11"/>
      <c r="JR71" s="11"/>
      <c r="JS71" s="11"/>
      <c r="JT71" s="11"/>
      <c r="JU71" s="11"/>
      <c r="JV71" s="11"/>
      <c r="JW71" s="11"/>
      <c r="JX71" s="11"/>
      <c r="JY71" s="11"/>
      <c r="JZ71" s="11"/>
      <c r="KA71" s="11"/>
      <c r="KB71" s="11"/>
      <c r="KC71" s="11"/>
      <c r="KD71" s="11"/>
      <c r="KE71" s="11"/>
      <c r="KF71" s="11"/>
      <c r="KG71" s="11"/>
      <c r="KH71" s="11"/>
      <c r="KI71" s="11"/>
      <c r="KJ71" s="11"/>
      <c r="KK71" s="11"/>
      <c r="KL71" s="11"/>
      <c r="KM71" s="11"/>
      <c r="KN71" s="11"/>
      <c r="KO71" s="11"/>
      <c r="KP71" s="11"/>
      <c r="KQ71" s="11"/>
      <c r="KR71" s="11"/>
      <c r="KS71" s="11"/>
      <c r="KT71" s="11"/>
      <c r="KU71" s="11"/>
      <c r="KV71" s="11"/>
      <c r="KW71" s="11"/>
      <c r="KX71" s="11"/>
      <c r="KY71" s="11"/>
      <c r="KZ71" s="11"/>
      <c r="LA71" s="11"/>
      <c r="LB71" s="11"/>
      <c r="LC71" s="11"/>
      <c r="LD71" s="11"/>
      <c r="LE71" s="11"/>
      <c r="LF71" s="11"/>
      <c r="LG71" s="11"/>
      <c r="LH71" s="11"/>
      <c r="LI71" s="11"/>
      <c r="LJ71" s="11"/>
      <c r="LK71" s="11"/>
      <c r="LL71" s="11"/>
      <c r="LM71" s="11"/>
      <c r="LN71" s="11"/>
      <c r="LO71" s="11"/>
      <c r="LP71" s="11"/>
      <c r="LQ71" s="11"/>
      <c r="LR71" s="11"/>
      <c r="LS71" s="11"/>
      <c r="LT71" s="11"/>
      <c r="LU71" s="11"/>
      <c r="LV71" s="11"/>
      <c r="LW71" s="11"/>
      <c r="LX71" s="11"/>
      <c r="LY71" s="11"/>
      <c r="LZ71" s="11"/>
      <c r="MA71" s="11"/>
      <c r="MB71" s="11"/>
      <c r="MC71" s="11"/>
      <c r="MD71" s="11"/>
      <c r="ME71" s="11"/>
      <c r="MF71" s="11"/>
      <c r="MG71" s="11"/>
      <c r="MH71" s="11"/>
      <c r="MI71" s="11"/>
      <c r="MJ71" s="11"/>
      <c r="MK71" s="11"/>
      <c r="ML71" s="11"/>
      <c r="MM71" s="11"/>
      <c r="MN71" s="11"/>
      <c r="MO71" s="11"/>
      <c r="MP71" s="11"/>
      <c r="MQ71" s="11"/>
      <c r="MR71" s="11"/>
      <c r="MS71" s="11"/>
      <c r="MT71" s="11"/>
      <c r="MU71" s="11"/>
      <c r="MV71" s="11"/>
      <c r="MW71" s="11"/>
      <c r="MX71" s="11"/>
      <c r="MY71" s="11"/>
      <c r="MZ71" s="11"/>
      <c r="NA71" s="11"/>
      <c r="NB71" s="11"/>
      <c r="NC71" s="11"/>
      <c r="ND71" s="11"/>
      <c r="NE71" s="11"/>
      <c r="NF71" s="11"/>
      <c r="NG71" s="11"/>
      <c r="NH71" s="11"/>
      <c r="NI71" s="11"/>
      <c r="NJ71" s="11"/>
      <c r="NK71" s="11"/>
      <c r="NL71" s="11"/>
      <c r="NM71" s="11"/>
      <c r="NN71" s="11"/>
      <c r="NO71" s="11"/>
      <c r="NP71" s="11"/>
      <c r="NQ71" s="11"/>
      <c r="NR71" s="11"/>
      <c r="NS71" s="11"/>
      <c r="NT71" s="11"/>
      <c r="NU71" s="11"/>
      <c r="NV71" s="11"/>
      <c r="NW71" s="11"/>
      <c r="NX71" s="11"/>
      <c r="NY71" s="11"/>
      <c r="NZ71" s="11"/>
      <c r="OA71" s="11"/>
      <c r="OB71" s="11"/>
      <c r="OC71" s="11"/>
      <c r="OD71" s="11"/>
      <c r="OE71" s="11"/>
      <c r="OF71" s="11"/>
      <c r="OG71" s="11"/>
      <c r="OH71" s="11"/>
      <c r="OI71" s="11"/>
      <c r="OJ71" s="11"/>
      <c r="OK71" s="11"/>
      <c r="OL71" s="11"/>
      <c r="OM71" s="11"/>
      <c r="ON71" s="11"/>
      <c r="OO71" s="11"/>
      <c r="OP71" s="11"/>
      <c r="OQ71" s="11"/>
      <c r="OR71" s="11"/>
      <c r="OS71" s="11"/>
      <c r="OT71" s="11"/>
      <c r="OU71" s="11"/>
      <c r="OV71" s="11"/>
      <c r="OW71" s="11"/>
      <c r="OX71" s="11"/>
      <c r="OY71" s="11"/>
      <c r="OZ71" s="11"/>
      <c r="PA71" s="11"/>
      <c r="PB71" s="11"/>
      <c r="PC71" s="11"/>
      <c r="PD71" s="11"/>
      <c r="PE71" s="11"/>
      <c r="PF71" s="11"/>
      <c r="PG71" s="11"/>
      <c r="PH71" s="11"/>
      <c r="PI71" s="11"/>
      <c r="PJ71" s="11"/>
      <c r="PK71" s="11"/>
      <c r="PL71" s="11"/>
      <c r="PM71" s="11"/>
      <c r="PN71" s="11"/>
      <c r="PO71" s="11"/>
      <c r="PP71" s="11"/>
      <c r="PQ71" s="11"/>
      <c r="PR71" s="11"/>
      <c r="PS71" s="11"/>
      <c r="PT71" s="11"/>
      <c r="PU71" s="11"/>
      <c r="PV71" s="11"/>
      <c r="PW71" s="11"/>
      <c r="PX71" s="11"/>
      <c r="PY71" s="11"/>
      <c r="PZ71" s="11"/>
      <c r="QA71" s="11"/>
      <c r="QB71" s="11"/>
      <c r="QC71" s="11"/>
      <c r="QD71" s="11"/>
      <c r="QE71" s="11"/>
      <c r="QF71" s="11"/>
      <c r="QG71" s="11"/>
      <c r="QH71" s="11"/>
      <c r="QI71" s="11"/>
      <c r="QJ71" s="11"/>
      <c r="QK71" s="11"/>
      <c r="QL71" s="11"/>
      <c r="QM71" s="11"/>
      <c r="QN71" s="11"/>
      <c r="QO71" s="11"/>
      <c r="QP71" s="11"/>
      <c r="QQ71" s="11"/>
      <c r="QR71" s="11"/>
      <c r="QS71" s="11"/>
      <c r="QT71" s="11"/>
      <c r="QU71" s="11"/>
      <c r="QV71" s="11"/>
      <c r="QW71" s="11"/>
      <c r="QX71" s="11"/>
      <c r="QY71" s="11"/>
      <c r="QZ71" s="11"/>
      <c r="RA71" s="11"/>
      <c r="RB71" s="11"/>
      <c r="RC71" s="11"/>
      <c r="RD71" s="11"/>
      <c r="RE71" s="11"/>
      <c r="RF71" s="11"/>
      <c r="RG71" s="11"/>
      <c r="RH71" s="11"/>
      <c r="RI71" s="11"/>
      <c r="RJ71" s="11"/>
      <c r="RK71" s="11"/>
      <c r="RL71" s="11"/>
      <c r="RM71" s="11"/>
      <c r="RN71" s="11"/>
      <c r="RO71" s="11"/>
      <c r="RP71" s="11"/>
      <c r="RQ71" s="11"/>
      <c r="RR71" s="11"/>
      <c r="RS71" s="11"/>
      <c r="RT71" s="11"/>
      <c r="RU71" s="11"/>
      <c r="RV71" s="11"/>
      <c r="RW71" s="11"/>
      <c r="RX71" s="11"/>
      <c r="RY71" s="11"/>
      <c r="RZ71" s="11"/>
      <c r="SA71" s="11"/>
      <c r="SB71" s="11"/>
      <c r="SC71" s="11"/>
      <c r="SD71" s="11"/>
      <c r="SE71" s="11"/>
      <c r="SF71" s="11"/>
      <c r="SG71" s="11"/>
      <c r="SH71" s="11"/>
      <c r="SI71" s="11"/>
      <c r="SJ71" s="11"/>
      <c r="SK71" s="11"/>
      <c r="SL71" s="11"/>
      <c r="SM71" s="11"/>
      <c r="SN71" s="11"/>
      <c r="SO71" s="11"/>
      <c r="SP71" s="11"/>
      <c r="SQ71" s="11"/>
      <c r="SR71" s="11"/>
      <c r="SS71" s="11"/>
      <c r="ST71" s="11"/>
      <c r="SU71" s="11"/>
      <c r="SV71" s="11"/>
      <c r="SW71" s="11"/>
      <c r="SX71" s="11"/>
      <c r="SY71" s="11"/>
      <c r="SZ71" s="11"/>
      <c r="TA71" s="11"/>
      <c r="TB71" s="11"/>
      <c r="TC71" s="11"/>
      <c r="TD71" s="11"/>
      <c r="TE71" s="11"/>
      <c r="TF71" s="11"/>
      <c r="TG71" s="11"/>
      <c r="TH71" s="11"/>
      <c r="TI71" s="11"/>
      <c r="TJ71" s="11"/>
      <c r="TK71" s="11"/>
      <c r="TL71" s="11"/>
      <c r="TM71" s="11"/>
      <c r="TN71" s="11"/>
      <c r="TO71" s="11"/>
      <c r="TP71" s="11"/>
      <c r="TQ71" s="11"/>
      <c r="TR71" s="11"/>
      <c r="TS71" s="11"/>
      <c r="TT71" s="11"/>
      <c r="TU71" s="11"/>
      <c r="TV71" s="11"/>
      <c r="TW71" s="11"/>
      <c r="TX71" s="11"/>
      <c r="TY71" s="11"/>
      <c r="TZ71" s="11"/>
      <c r="UA71" s="11"/>
      <c r="UB71" s="11"/>
      <c r="UC71" s="11"/>
      <c r="UD71" s="11"/>
      <c r="UE71" s="11"/>
      <c r="UF71" s="11"/>
      <c r="UG71" s="11"/>
      <c r="UH71" s="11"/>
      <c r="UI71" s="11"/>
      <c r="UJ71" s="11"/>
      <c r="UK71" s="11"/>
      <c r="UL71" s="11"/>
      <c r="UM71" s="11"/>
      <c r="UN71" s="11"/>
      <c r="UO71" s="11"/>
      <c r="UP71" s="11"/>
      <c r="UQ71" s="11"/>
      <c r="UR71" s="11"/>
      <c r="US71" s="11"/>
      <c r="UT71" s="11"/>
      <c r="UU71" s="11"/>
      <c r="UV71" s="11"/>
      <c r="UW71" s="11"/>
      <c r="UX71" s="11"/>
      <c r="UY71" s="11"/>
      <c r="UZ71" s="11"/>
      <c r="VA71" s="11"/>
      <c r="VB71" s="11"/>
      <c r="VC71" s="11"/>
      <c r="VD71" s="11"/>
      <c r="VE71" s="11"/>
      <c r="VF71" s="11"/>
      <c r="VG71" s="11"/>
      <c r="VH71" s="11"/>
      <c r="VI71" s="11"/>
      <c r="VJ71" s="11"/>
      <c r="VK71" s="11"/>
      <c r="VL71" s="11"/>
      <c r="VM71" s="11"/>
      <c r="VN71" s="11"/>
      <c r="VO71" s="11"/>
      <c r="VP71" s="11"/>
      <c r="VQ71" s="11"/>
      <c r="VR71" s="11"/>
      <c r="VS71" s="11"/>
      <c r="VT71" s="11"/>
      <c r="VU71" s="11"/>
      <c r="VV71" s="11"/>
      <c r="VW71" s="11"/>
      <c r="VX71" s="11"/>
      <c r="VY71" s="11"/>
      <c r="VZ71" s="11"/>
      <c r="WA71" s="11"/>
      <c r="WB71" s="11"/>
      <c r="WC71" s="11"/>
      <c r="WD71" s="11"/>
      <c r="WE71" s="11"/>
      <c r="WF71" s="11"/>
      <c r="WG71" s="11"/>
      <c r="WH71" s="11"/>
      <c r="WI71" s="11"/>
      <c r="WJ71" s="11"/>
      <c r="WK71" s="11"/>
      <c r="WL71" s="11"/>
      <c r="WM71" s="11"/>
      <c r="WN71" s="11"/>
      <c r="WO71" s="11"/>
      <c r="WP71" s="11"/>
      <c r="WQ71" s="11"/>
      <c r="WR71" s="11"/>
      <c r="WS71" s="11"/>
      <c r="WT71" s="11"/>
      <c r="WU71" s="11"/>
      <c r="WV71" s="11"/>
      <c r="WW71" s="11"/>
      <c r="WX71" s="11"/>
      <c r="WY71" s="11"/>
      <c r="WZ71" s="11"/>
      <c r="XA71" s="11"/>
      <c r="XB71" s="11"/>
      <c r="XC71" s="11"/>
      <c r="XD71" s="11"/>
      <c r="XE71" s="11"/>
      <c r="XF71" s="11"/>
      <c r="XG71" s="11"/>
      <c r="XH71" s="11"/>
      <c r="XI71" s="11"/>
      <c r="XJ71" s="11"/>
      <c r="XK71" s="11"/>
      <c r="XL71" s="11"/>
      <c r="XM71" s="11"/>
      <c r="XN71" s="11"/>
      <c r="XO71" s="11"/>
      <c r="XP71" s="11"/>
      <c r="XQ71" s="11"/>
      <c r="XR71" s="11"/>
      <c r="XS71" s="11"/>
      <c r="XT71" s="11"/>
      <c r="XU71" s="11"/>
      <c r="XV71" s="11"/>
      <c r="XW71" s="11"/>
      <c r="XX71" s="11"/>
      <c r="XY71" s="11"/>
      <c r="XZ71" s="11"/>
      <c r="YA71" s="11"/>
      <c r="YB71" s="11"/>
      <c r="YC71" s="11"/>
      <c r="YD71" s="11"/>
      <c r="YE71" s="11"/>
      <c r="YF71" s="11"/>
      <c r="YG71" s="11"/>
      <c r="YH71" s="11"/>
      <c r="YI71" s="11"/>
      <c r="YJ71" s="11"/>
      <c r="YK71" s="11"/>
      <c r="YL71" s="11"/>
      <c r="YM71" s="11"/>
      <c r="YN71" s="11"/>
      <c r="YO71" s="11"/>
      <c r="YP71" s="11"/>
      <c r="YQ71" s="11"/>
      <c r="YR71" s="11"/>
      <c r="YS71" s="11"/>
      <c r="YT71" s="11"/>
      <c r="YU71" s="11"/>
      <c r="YV71" s="11"/>
      <c r="YW71" s="11"/>
      <c r="YX71" s="11"/>
      <c r="YY71" s="11"/>
      <c r="YZ71" s="11"/>
      <c r="ZA71" s="11"/>
      <c r="ZB71" s="11"/>
      <c r="ZC71" s="11"/>
      <c r="ZD71" s="11"/>
      <c r="ZE71" s="11"/>
      <c r="ZF71" s="11"/>
      <c r="ZG71" s="11"/>
      <c r="ZH71" s="11"/>
      <c r="ZI71" s="11"/>
      <c r="ZJ71" s="11"/>
      <c r="ZK71" s="11"/>
      <c r="ZL71" s="11"/>
      <c r="ZM71" s="11"/>
      <c r="ZN71" s="11"/>
      <c r="ZO71" s="11"/>
      <c r="ZP71" s="11"/>
      <c r="ZQ71" s="11"/>
      <c r="ZR71" s="11"/>
      <c r="ZS71" s="11"/>
      <c r="ZT71" s="11"/>
      <c r="ZU71" s="11"/>
      <c r="ZV71" s="11"/>
      <c r="ZW71" s="11"/>
      <c r="ZX71" s="11"/>
      <c r="ZY71" s="11"/>
      <c r="ZZ71" s="11"/>
      <c r="AAA71" s="11"/>
      <c r="AAB71" s="11"/>
      <c r="AAC71" s="11"/>
      <c r="AAD71" s="11"/>
      <c r="AAE71" s="11"/>
      <c r="AAF71" s="11"/>
      <c r="AAG71" s="11"/>
      <c r="AAH71" s="11"/>
      <c r="AAI71" s="11"/>
      <c r="AAJ71" s="11"/>
      <c r="AAK71" s="11"/>
      <c r="AAL71" s="11"/>
      <c r="AAM71" s="11"/>
      <c r="AAN71" s="11"/>
      <c r="AAO71" s="11"/>
      <c r="AAP71" s="11"/>
      <c r="AAQ71" s="11"/>
      <c r="AAR71" s="11"/>
      <c r="AAS71" s="11"/>
      <c r="AAT71" s="11"/>
      <c r="AAU71" s="11"/>
      <c r="AAV71" s="11"/>
      <c r="AAW71" s="11"/>
      <c r="AAX71" s="11"/>
      <c r="AAY71" s="11"/>
      <c r="AAZ71" s="11"/>
      <c r="ABA71" s="11"/>
      <c r="ABB71" s="11"/>
      <c r="ABC71" s="11"/>
      <c r="ABD71" s="11"/>
      <c r="ABE71" s="11"/>
      <c r="ABF71" s="11"/>
      <c r="ABG71" s="11"/>
      <c r="ABH71" s="11"/>
      <c r="ABI71" s="11"/>
      <c r="ABJ71" s="11"/>
      <c r="ABK71" s="11"/>
      <c r="ABL71" s="11"/>
      <c r="ABM71" s="11"/>
      <c r="ABN71" s="11"/>
      <c r="ABO71" s="11"/>
      <c r="ABP71" s="11"/>
      <c r="ABQ71" s="11"/>
      <c r="ABR71" s="11"/>
      <c r="ABS71" s="11"/>
      <c r="ABT71" s="11"/>
      <c r="ABU71" s="11"/>
      <c r="ABV71" s="11"/>
      <c r="ABW71" s="11"/>
      <c r="ABX71" s="11"/>
      <c r="ABY71" s="11"/>
      <c r="ABZ71" s="11"/>
      <c r="ACA71" s="11"/>
      <c r="ACB71" s="11"/>
      <c r="ACC71" s="11"/>
      <c r="ACD71" s="11"/>
      <c r="ACE71" s="11"/>
      <c r="ACF71" s="11"/>
      <c r="ACG71" s="11"/>
      <c r="ACH71" s="11"/>
      <c r="ACI71" s="11"/>
      <c r="ACJ71" s="11"/>
      <c r="ACK71" s="11"/>
      <c r="ACL71" s="11"/>
      <c r="ACM71" s="11"/>
      <c r="ACN71" s="11"/>
      <c r="ACO71" s="11"/>
      <c r="ACP71" s="11"/>
      <c r="ACQ71" s="11"/>
      <c r="ACR71" s="11"/>
      <c r="ACS71" s="11"/>
      <c r="ACT71" s="11"/>
      <c r="ACU71" s="11"/>
      <c r="ACV71" s="11"/>
      <c r="ACW71" s="11"/>
      <c r="ACX71" s="11"/>
      <c r="ACY71" s="11"/>
      <c r="ACZ71" s="11"/>
      <c r="ADA71" s="11"/>
      <c r="ADB71" s="11"/>
      <c r="ADC71" s="11"/>
      <c r="ADD71" s="11"/>
      <c r="ADE71" s="11"/>
      <c r="ADF71" s="11"/>
      <c r="ADG71" s="11"/>
      <c r="ADH71" s="11"/>
      <c r="ADI71" s="11"/>
      <c r="ADJ71" s="11"/>
      <c r="ADK71" s="11"/>
      <c r="ADL71" s="11"/>
      <c r="ADM71" s="11"/>
      <c r="ADN71" s="11"/>
      <c r="ADO71" s="11"/>
      <c r="ADP71" s="11"/>
      <c r="ADQ71" s="11"/>
      <c r="ADR71" s="11"/>
      <c r="ADS71" s="11"/>
      <c r="ADT71" s="11"/>
      <c r="ADU71" s="11"/>
      <c r="ADV71" s="11"/>
      <c r="ADW71" s="11"/>
      <c r="ADX71" s="11"/>
      <c r="ADY71" s="11"/>
      <c r="ADZ71" s="11"/>
      <c r="AEA71" s="11"/>
      <c r="AEB71" s="11"/>
      <c r="AEC71" s="11"/>
      <c r="AED71" s="11"/>
      <c r="AEE71" s="11"/>
      <c r="AEF71" s="11"/>
      <c r="AEG71" s="11"/>
      <c r="AEH71" s="11"/>
      <c r="AEI71" s="11"/>
      <c r="AEJ71" s="11"/>
      <c r="AEK71" s="11"/>
      <c r="AEL71" s="11"/>
      <c r="AEM71" s="11"/>
      <c r="AEN71" s="11"/>
      <c r="AEO71" s="11"/>
      <c r="AEP71" s="11"/>
      <c r="AEQ71" s="11"/>
      <c r="AER71" s="11"/>
      <c r="AES71" s="11"/>
      <c r="AET71" s="11"/>
      <c r="AEU71" s="11"/>
      <c r="AEV71" s="11"/>
      <c r="AEW71" s="11"/>
      <c r="AEX71" s="11"/>
      <c r="AEY71" s="11"/>
      <c r="AEZ71" s="11"/>
      <c r="AFA71" s="11"/>
      <c r="AFB71" s="11"/>
      <c r="AFC71" s="11"/>
      <c r="AFD71" s="11"/>
      <c r="AFE71" s="11"/>
      <c r="AFF71" s="11"/>
      <c r="AFG71" s="11"/>
      <c r="AFH71" s="11"/>
      <c r="AFI71" s="11"/>
      <c r="AFJ71" s="11"/>
      <c r="AFK71" s="11"/>
      <c r="AFL71" s="11"/>
      <c r="AFM71" s="11"/>
      <c r="AFN71" s="11"/>
      <c r="AFO71" s="11"/>
      <c r="AFP71" s="11"/>
      <c r="AFQ71" s="11"/>
      <c r="AFR71" s="11"/>
      <c r="AFS71" s="11"/>
      <c r="AFT71" s="11"/>
      <c r="AFU71" s="11"/>
      <c r="AFV71" s="11"/>
      <c r="AFW71" s="11"/>
      <c r="AFX71" s="11"/>
      <c r="AFY71" s="11"/>
      <c r="AFZ71" s="11"/>
      <c r="AGA71" s="11"/>
      <c r="AGB71" s="11"/>
      <c r="AGC71" s="11"/>
      <c r="AGD71" s="11"/>
      <c r="AGE71" s="11"/>
      <c r="AGF71" s="11"/>
      <c r="AGG71" s="11"/>
      <c r="AGH71" s="11"/>
      <c r="AGI71" s="11"/>
      <c r="AGJ71" s="11"/>
      <c r="AGK71" s="11"/>
      <c r="AGL71" s="11"/>
      <c r="AGM71" s="11"/>
      <c r="AGN71" s="11"/>
      <c r="AGO71" s="11"/>
      <c r="AGP71" s="11"/>
      <c r="AGQ71" s="11"/>
      <c r="AGR71" s="11"/>
      <c r="AGS71" s="11"/>
      <c r="AGT71" s="11"/>
      <c r="AGU71" s="11"/>
      <c r="AGV71" s="11"/>
      <c r="AGW71" s="11"/>
      <c r="AGX71" s="11"/>
      <c r="AGY71" s="11"/>
      <c r="AGZ71" s="11"/>
      <c r="AHA71" s="11"/>
      <c r="AHB71" s="11"/>
      <c r="AHC71" s="11"/>
      <c r="AHD71" s="11"/>
      <c r="AHE71" s="11"/>
      <c r="AHF71" s="11"/>
      <c r="AHG71" s="11"/>
      <c r="AHH71" s="11"/>
      <c r="AHI71" s="11"/>
      <c r="AHJ71" s="11"/>
      <c r="AHK71" s="11"/>
      <c r="AHL71" s="11"/>
      <c r="AHM71" s="11"/>
      <c r="AHN71" s="11"/>
      <c r="AHO71" s="11"/>
      <c r="AHP71" s="11"/>
      <c r="AHQ71" s="11"/>
      <c r="AHR71" s="11"/>
      <c r="AHS71" s="11"/>
      <c r="AHT71" s="11"/>
      <c r="AHU71" s="11"/>
      <c r="AHV71" s="11"/>
      <c r="AHW71" s="11"/>
      <c r="AHX71" s="11"/>
      <c r="AHY71" s="11"/>
      <c r="AHZ71" s="11"/>
      <c r="AIA71" s="11"/>
      <c r="AIB71" s="11"/>
      <c r="AIC71" s="11"/>
      <c r="AID71" s="11"/>
      <c r="AIE71" s="11"/>
      <c r="AIF71" s="11"/>
      <c r="AIG71" s="11"/>
      <c r="AIH71" s="11"/>
      <c r="AII71" s="11"/>
      <c r="AIJ71" s="11"/>
      <c r="AIK71" s="11"/>
      <c r="AIL71" s="11"/>
      <c r="AIM71" s="11"/>
      <c r="AIN71" s="11"/>
      <c r="AIO71" s="11"/>
      <c r="AIP71" s="11"/>
      <c r="AIQ71" s="11"/>
      <c r="AIR71" s="11"/>
      <c r="AIS71" s="11"/>
      <c r="AIT71" s="11"/>
      <c r="AIU71" s="11"/>
      <c r="AIV71" s="11"/>
      <c r="AIW71" s="11"/>
      <c r="AIX71" s="11"/>
      <c r="AIY71" s="11"/>
      <c r="AIZ71" s="11"/>
      <c r="AJA71" s="11"/>
      <c r="AJB71" s="11"/>
      <c r="AJC71" s="11"/>
      <c r="AJD71" s="11"/>
      <c r="AJE71" s="11"/>
      <c r="AJF71" s="11"/>
      <c r="AJG71" s="11"/>
      <c r="AJH71" s="11"/>
      <c r="AJI71" s="11"/>
      <c r="AJJ71" s="11"/>
      <c r="AJK71" s="11"/>
      <c r="AJL71" s="11"/>
      <c r="AJM71" s="11"/>
      <c r="AJN71" s="11"/>
      <c r="AJO71" s="11"/>
      <c r="AJP71" s="11"/>
      <c r="AJQ71" s="11"/>
      <c r="AJR71" s="11"/>
      <c r="AJS71" s="11"/>
      <c r="AJT71" s="11"/>
      <c r="AJU71" s="11"/>
      <c r="AJV71" s="11"/>
      <c r="AJW71" s="11"/>
      <c r="AJX71" s="11"/>
      <c r="AJY71" s="11"/>
      <c r="AJZ71" s="11"/>
      <c r="AKA71" s="11"/>
      <c r="AKB71" s="11"/>
      <c r="AKC71" s="11"/>
      <c r="AKD71" s="11"/>
      <c r="AKE71" s="11"/>
      <c r="AKF71" s="11"/>
      <c r="AKG71" s="11"/>
      <c r="AKH71" s="11"/>
      <c r="AKI71" s="11"/>
      <c r="AKJ71" s="11"/>
      <c r="AKK71" s="11"/>
      <c r="AKL71" s="11"/>
      <c r="AKM71" s="11"/>
      <c r="AKN71" s="11"/>
      <c r="AKO71" s="11"/>
      <c r="AKP71" s="11"/>
      <c r="AKQ71" s="11"/>
      <c r="AKR71" s="11"/>
      <c r="AKS71" s="11"/>
      <c r="AKT71" s="11"/>
      <c r="AKU71" s="11"/>
      <c r="AKV71" s="11"/>
      <c r="AKW71" s="11"/>
      <c r="AKX71" s="11"/>
      <c r="AKY71" s="11"/>
      <c r="AKZ71" s="11"/>
      <c r="ALA71" s="11"/>
      <c r="ALB71" s="11"/>
      <c r="ALC71" s="11"/>
      <c r="ALD71" s="11"/>
      <c r="ALE71" s="11"/>
      <c r="ALF71" s="11"/>
      <c r="ALG71" s="11"/>
      <c r="ALH71" s="11"/>
      <c r="ALI71" s="11"/>
      <c r="ALJ71" s="11"/>
      <c r="ALK71" s="11"/>
      <c r="ALL71" s="11"/>
      <c r="ALM71" s="11"/>
      <c r="ALN71" s="11"/>
      <c r="ALO71" s="11"/>
      <c r="ALP71" s="11"/>
      <c r="ALQ71" s="11"/>
      <c r="ALR71" s="11"/>
      <c r="ALS71" s="11"/>
      <c r="ALT71" s="11"/>
      <c r="ALU71" s="11"/>
      <c r="ALV71" s="11"/>
      <c r="ALW71" s="11"/>
      <c r="ALX71" s="11"/>
      <c r="ALY71" s="11"/>
      <c r="ALZ71" s="11"/>
      <c r="AMA71" s="11"/>
      <c r="AMB71" s="11"/>
      <c r="AMC71" s="11"/>
      <c r="AMD71" s="11"/>
      <c r="AME71" s="11"/>
      <c r="AMF71" s="11"/>
      <c r="AMG71" s="11"/>
      <c r="AMH71" s="11"/>
      <c r="AMI71" s="11"/>
      <c r="AMJ71" s="11"/>
      <c r="AMK71" s="11"/>
      <c r="AML71" s="11"/>
      <c r="AMM71" s="11"/>
      <c r="AMN71" s="11"/>
      <c r="AMO71" s="11"/>
      <c r="AMP71" s="11"/>
      <c r="AMQ71" s="11"/>
      <c r="AMR71" s="11"/>
      <c r="AMS71" s="11"/>
      <c r="AMT71" s="11"/>
      <c r="AMU71" s="11"/>
      <c r="AMV71" s="11"/>
      <c r="AMW71" s="11"/>
      <c r="AMX71" s="11"/>
      <c r="AMY71" s="11"/>
      <c r="AMZ71" s="11"/>
      <c r="ANA71" s="11"/>
      <c r="ANB71" s="11"/>
      <c r="ANC71" s="11"/>
      <c r="AND71" s="11"/>
      <c r="ANE71" s="11"/>
      <c r="ANF71" s="11"/>
      <c r="ANG71" s="11"/>
      <c r="ANH71" s="11"/>
      <c r="ANI71" s="11"/>
      <c r="ANJ71" s="11"/>
      <c r="ANK71" s="11"/>
      <c r="ANL71" s="11"/>
      <c r="ANM71" s="11"/>
      <c r="ANN71" s="11"/>
      <c r="ANO71" s="11"/>
      <c r="ANP71" s="11"/>
      <c r="ANQ71" s="11"/>
      <c r="ANR71" s="11"/>
      <c r="ANS71" s="11"/>
      <c r="ANT71" s="11"/>
      <c r="ANU71" s="11"/>
      <c r="ANV71" s="11"/>
      <c r="ANW71" s="11"/>
      <c r="ANX71" s="11"/>
      <c r="ANY71" s="11"/>
      <c r="ANZ71" s="11"/>
      <c r="AOA71" s="11"/>
      <c r="AOB71" s="11"/>
      <c r="AOC71" s="11"/>
      <c r="AOD71" s="11"/>
      <c r="AOE71" s="11"/>
      <c r="AOF71" s="11"/>
      <c r="AOG71" s="11"/>
      <c r="AOH71" s="11"/>
      <c r="AOI71" s="11"/>
      <c r="AOJ71" s="11"/>
      <c r="AOK71" s="11"/>
      <c r="AOL71" s="11"/>
      <c r="AOM71" s="11"/>
      <c r="AON71" s="11"/>
      <c r="AOO71" s="11"/>
      <c r="AOP71" s="11"/>
      <c r="AOQ71" s="11"/>
      <c r="AOR71" s="11"/>
      <c r="AOS71" s="11"/>
      <c r="AOT71" s="11"/>
      <c r="AOU71" s="11"/>
      <c r="AOV71" s="11"/>
      <c r="AOW71" s="11"/>
      <c r="AOX71" s="11"/>
      <c r="AOY71" s="11"/>
      <c r="AOZ71" s="11"/>
      <c r="APA71" s="11"/>
      <c r="APB71" s="11"/>
      <c r="APC71" s="11"/>
      <c r="APD71" s="11"/>
      <c r="APE71" s="11"/>
      <c r="APF71" s="11"/>
      <c r="APG71" s="11"/>
      <c r="APH71" s="11"/>
      <c r="API71" s="11"/>
      <c r="APJ71" s="11"/>
      <c r="APK71" s="11"/>
      <c r="APL71" s="11"/>
      <c r="APM71" s="11"/>
      <c r="APN71" s="11"/>
      <c r="APO71" s="11"/>
      <c r="APP71" s="11"/>
      <c r="APQ71" s="11"/>
      <c r="APR71" s="11"/>
      <c r="APS71" s="11"/>
      <c r="APT71" s="11"/>
      <c r="APU71" s="11"/>
      <c r="APV71" s="11"/>
      <c r="APW71" s="11"/>
      <c r="APX71" s="11"/>
      <c r="APY71" s="11"/>
      <c r="APZ71" s="11"/>
      <c r="AQA71" s="11"/>
      <c r="AQB71" s="11"/>
      <c r="AQC71" s="11"/>
      <c r="AQD71" s="11"/>
      <c r="AQE71" s="11"/>
      <c r="AQF71" s="11"/>
      <c r="AQG71" s="11"/>
      <c r="AQH71" s="11"/>
      <c r="AQI71" s="11"/>
      <c r="AQJ71" s="11"/>
      <c r="AQK71" s="11"/>
      <c r="AQL71" s="11"/>
      <c r="AQM71" s="11"/>
      <c r="AQN71" s="11"/>
      <c r="AQO71" s="11"/>
      <c r="AQP71" s="11"/>
      <c r="AQQ71" s="11"/>
      <c r="AQR71" s="11"/>
      <c r="AQS71" s="11"/>
      <c r="AQT71" s="11"/>
      <c r="AQU71" s="11"/>
      <c r="AQV71" s="11"/>
      <c r="AQW71" s="11"/>
      <c r="AQX71" s="11"/>
      <c r="AQY71" s="11"/>
      <c r="AQZ71" s="11"/>
      <c r="ARA71" s="11"/>
      <c r="ARB71" s="11"/>
      <c r="ARC71" s="11"/>
      <c r="ARD71" s="11"/>
      <c r="ARE71" s="11"/>
      <c r="ARF71" s="11"/>
      <c r="ARG71" s="11"/>
      <c r="ARH71" s="11"/>
      <c r="ARI71" s="11"/>
      <c r="ARJ71" s="11"/>
      <c r="ARK71" s="11"/>
      <c r="ARL71" s="11"/>
      <c r="ARM71" s="11"/>
      <c r="ARN71" s="11"/>
      <c r="ARO71" s="11"/>
      <c r="ARP71" s="11"/>
      <c r="ARQ71" s="11"/>
      <c r="ARR71" s="11"/>
      <c r="ARS71" s="11"/>
      <c r="ART71" s="11"/>
      <c r="ARU71" s="11"/>
      <c r="ARV71" s="11"/>
      <c r="ARW71" s="11"/>
      <c r="ARX71" s="11"/>
      <c r="ARY71" s="11"/>
      <c r="ARZ71" s="11"/>
      <c r="ASA71" s="11"/>
      <c r="ASB71" s="11"/>
      <c r="ASC71" s="11"/>
      <c r="ASD71" s="11"/>
      <c r="ASE71" s="11"/>
      <c r="ASF71" s="11"/>
      <c r="ASG71" s="11"/>
      <c r="ASH71" s="11"/>
      <c r="ASI71" s="11"/>
      <c r="ASJ71" s="11"/>
      <c r="ASK71" s="11"/>
      <c r="ASL71" s="11"/>
      <c r="ASM71" s="11"/>
      <c r="ASN71" s="11"/>
      <c r="ASO71" s="11"/>
      <c r="ASP71" s="11"/>
      <c r="ASQ71" s="11"/>
      <c r="ASR71" s="11"/>
      <c r="ASS71" s="11"/>
      <c r="AST71" s="11"/>
      <c r="ASU71" s="11"/>
      <c r="ASV71" s="11"/>
      <c r="ASW71" s="11"/>
      <c r="ASX71" s="11"/>
      <c r="ASY71" s="11"/>
      <c r="ASZ71" s="11"/>
      <c r="ATA71" s="11"/>
      <c r="ATB71" s="11"/>
      <c r="ATC71" s="11"/>
      <c r="ATD71" s="11"/>
      <c r="ATE71" s="11"/>
      <c r="ATF71" s="11"/>
      <c r="ATG71" s="11"/>
      <c r="ATH71" s="11"/>
      <c r="ATI71" s="11"/>
      <c r="ATJ71" s="11"/>
      <c r="ATK71" s="11"/>
      <c r="ATL71" s="11"/>
      <c r="ATM71" s="11"/>
      <c r="ATN71" s="11"/>
      <c r="ATO71" s="11"/>
      <c r="ATP71" s="11"/>
      <c r="ATQ71" s="11"/>
      <c r="ATR71" s="11"/>
      <c r="ATS71" s="11"/>
      <c r="ATT71" s="11"/>
      <c r="ATU71" s="11"/>
      <c r="ATV71" s="11"/>
      <c r="ATW71" s="11"/>
      <c r="ATX71" s="11"/>
      <c r="ATY71" s="11"/>
      <c r="ATZ71" s="11"/>
      <c r="AUA71" s="11"/>
      <c r="AUB71" s="11"/>
      <c r="AUC71" s="11"/>
      <c r="AUD71" s="11"/>
      <c r="AUE71" s="11"/>
      <c r="AUF71" s="11"/>
      <c r="AUG71" s="11"/>
      <c r="AUH71" s="11"/>
      <c r="AUI71" s="11"/>
      <c r="AUJ71" s="11"/>
      <c r="AUK71" s="11"/>
      <c r="AUL71" s="11"/>
      <c r="AUM71" s="11"/>
      <c r="AUN71" s="11"/>
      <c r="AUO71" s="11"/>
      <c r="AUP71" s="11"/>
      <c r="AUQ71" s="11"/>
      <c r="AUR71" s="11"/>
      <c r="AUS71" s="11"/>
      <c r="AUT71" s="11"/>
      <c r="AUU71" s="11"/>
      <c r="AUV71" s="11"/>
      <c r="AUW71" s="11"/>
      <c r="AUX71" s="11"/>
      <c r="AUY71" s="11"/>
      <c r="AUZ71" s="11"/>
      <c r="AVA71" s="11"/>
      <c r="AVB71" s="11"/>
      <c r="AVC71" s="11"/>
      <c r="AVD71" s="11"/>
      <c r="AVE71" s="11"/>
      <c r="AVF71" s="11"/>
      <c r="AVG71" s="11"/>
      <c r="AVH71" s="11"/>
      <c r="AVI71" s="11"/>
      <c r="AVJ71" s="11"/>
      <c r="AVK71" s="11"/>
      <c r="AVL71" s="11"/>
      <c r="AVM71" s="11"/>
      <c r="AVN71" s="11"/>
      <c r="AVO71" s="11"/>
      <c r="AVP71" s="11"/>
      <c r="AVQ71" s="11"/>
      <c r="AVR71" s="11"/>
      <c r="AVS71" s="11"/>
      <c r="AVT71" s="11"/>
      <c r="AVU71" s="11"/>
      <c r="AVV71" s="11"/>
      <c r="AVW71" s="11"/>
      <c r="AVX71" s="11"/>
      <c r="AVY71" s="11"/>
      <c r="AVZ71" s="11"/>
      <c r="AWA71" s="11"/>
      <c r="AWB71" s="11"/>
      <c r="AWC71" s="11"/>
      <c r="AWD71" s="11"/>
      <c r="AWE71" s="11"/>
      <c r="AWF71" s="11"/>
      <c r="AWG71" s="11"/>
      <c r="AWH71" s="11"/>
      <c r="AWI71" s="11"/>
      <c r="AWJ71" s="11"/>
      <c r="AWK71" s="11"/>
      <c r="AWL71" s="11"/>
      <c r="AWM71" s="11"/>
      <c r="AWN71" s="11"/>
      <c r="AWO71" s="11"/>
      <c r="AWP71" s="11"/>
      <c r="AWQ71" s="11"/>
      <c r="AWR71" s="11"/>
      <c r="AWS71" s="11"/>
      <c r="AWT71" s="11"/>
      <c r="AWU71" s="11"/>
      <c r="AWV71" s="11"/>
      <c r="AWW71" s="11"/>
      <c r="AWX71" s="11"/>
      <c r="AWY71" s="11"/>
      <c r="AWZ71" s="11"/>
      <c r="AXA71" s="11"/>
      <c r="AXB71" s="11"/>
      <c r="AXC71" s="11"/>
      <c r="AXD71" s="11"/>
      <c r="AXE71" s="11"/>
      <c r="AXF71" s="11"/>
      <c r="AXG71" s="11"/>
      <c r="AXH71" s="11"/>
      <c r="AXI71" s="11"/>
      <c r="AXJ71" s="11"/>
      <c r="AXK71" s="11"/>
      <c r="AXL71" s="11"/>
      <c r="AXM71" s="11"/>
      <c r="AXN71" s="11"/>
      <c r="AXO71" s="11"/>
      <c r="AXP71" s="11"/>
      <c r="AXQ71" s="11"/>
      <c r="AXR71" s="11"/>
      <c r="AXS71" s="11"/>
      <c r="AXT71" s="11"/>
      <c r="AXU71" s="11"/>
      <c r="AXV71" s="11"/>
      <c r="AXW71" s="11"/>
      <c r="AXX71" s="11"/>
      <c r="AXY71" s="11"/>
      <c r="AXZ71" s="11"/>
      <c r="AYA71" s="11"/>
      <c r="AYB71" s="11"/>
      <c r="AYC71" s="11"/>
      <c r="AYD71" s="11"/>
      <c r="AYE71" s="11"/>
      <c r="AYF71" s="11"/>
      <c r="AYG71" s="11"/>
      <c r="AYH71" s="11"/>
      <c r="AYI71" s="11"/>
      <c r="AYJ71" s="11"/>
      <c r="AYK71" s="11"/>
      <c r="AYL71" s="11"/>
      <c r="AYM71" s="11"/>
      <c r="AYN71" s="11"/>
      <c r="AYO71" s="11"/>
      <c r="AYP71" s="11"/>
      <c r="AYQ71" s="11"/>
      <c r="AYR71" s="11"/>
      <c r="AYS71" s="11"/>
      <c r="AYT71" s="11"/>
      <c r="AYU71" s="11"/>
      <c r="AYV71" s="11"/>
      <c r="AYW71" s="11"/>
      <c r="AYX71" s="11"/>
      <c r="AYY71" s="11"/>
      <c r="AYZ71" s="11"/>
      <c r="AZA71" s="11"/>
      <c r="AZB71" s="11"/>
      <c r="AZC71" s="11"/>
      <c r="AZD71" s="11"/>
      <c r="AZE71" s="11"/>
      <c r="AZF71" s="11"/>
      <c r="AZG71" s="11"/>
      <c r="AZH71" s="11"/>
      <c r="AZI71" s="11"/>
      <c r="AZJ71" s="11"/>
      <c r="AZK71" s="11"/>
      <c r="AZL71" s="11"/>
      <c r="AZM71" s="11"/>
      <c r="AZN71" s="11"/>
      <c r="AZO71" s="11"/>
      <c r="AZP71" s="11"/>
      <c r="AZQ71" s="11"/>
      <c r="AZR71" s="11"/>
      <c r="AZS71" s="11"/>
      <c r="AZT71" s="11"/>
      <c r="AZU71" s="11"/>
      <c r="AZV71" s="11"/>
      <c r="AZW71" s="11"/>
      <c r="AZX71" s="11"/>
      <c r="AZY71" s="11"/>
      <c r="AZZ71" s="11"/>
      <c r="BAA71" s="11"/>
      <c r="BAB71" s="11"/>
      <c r="BAC71" s="11"/>
      <c r="BAD71" s="11"/>
      <c r="BAE71" s="11"/>
      <c r="BAF71" s="11"/>
      <c r="BAG71" s="11"/>
      <c r="BAH71" s="11"/>
      <c r="BAI71" s="11"/>
      <c r="BAJ71" s="11"/>
      <c r="BAK71" s="11"/>
      <c r="BAL71" s="11"/>
      <c r="BAM71" s="11"/>
      <c r="BAN71" s="11"/>
      <c r="BAO71" s="11"/>
      <c r="BAP71" s="11"/>
      <c r="BAQ71" s="11"/>
      <c r="BAR71" s="11"/>
      <c r="BAS71" s="11"/>
      <c r="BAT71" s="11"/>
      <c r="BAU71" s="11"/>
      <c r="BAV71" s="11"/>
      <c r="BAW71" s="11"/>
      <c r="BAX71" s="11"/>
      <c r="BAY71" s="11"/>
      <c r="BAZ71" s="11"/>
      <c r="BBA71" s="11"/>
      <c r="BBB71" s="11"/>
      <c r="BBC71" s="11"/>
      <c r="BBD71" s="11"/>
      <c r="BBE71" s="11"/>
      <c r="BBF71" s="11"/>
      <c r="BBG71" s="11"/>
      <c r="BBH71" s="11"/>
      <c r="BBI71" s="11"/>
      <c r="BBJ71" s="11"/>
      <c r="BBK71" s="11"/>
      <c r="BBL71" s="11"/>
      <c r="BBM71" s="11"/>
      <c r="BBN71" s="11"/>
      <c r="BBO71" s="11"/>
      <c r="BBP71" s="11"/>
      <c r="BBQ71" s="11"/>
      <c r="BBR71" s="11"/>
      <c r="BBS71" s="11"/>
      <c r="BBT71" s="11"/>
      <c r="BBU71" s="11"/>
      <c r="BBV71" s="11"/>
      <c r="BBW71" s="11"/>
      <c r="BBX71" s="11"/>
      <c r="BBY71" s="11"/>
      <c r="BBZ71" s="11"/>
      <c r="BCA71" s="11"/>
      <c r="BCB71" s="11"/>
      <c r="BCC71" s="11"/>
      <c r="BCD71" s="11"/>
      <c r="BCE71" s="11"/>
      <c r="BCF71" s="11"/>
      <c r="BCG71" s="11"/>
      <c r="BCH71" s="11"/>
      <c r="BCI71" s="11"/>
      <c r="BCJ71" s="11"/>
      <c r="BCK71" s="11"/>
      <c r="BCL71" s="11"/>
      <c r="BCM71" s="11"/>
      <c r="BCN71" s="11"/>
      <c r="BCO71" s="11"/>
      <c r="BCP71" s="11"/>
      <c r="BCQ71" s="11"/>
      <c r="BCR71" s="11"/>
      <c r="BCS71" s="11"/>
      <c r="BCT71" s="11"/>
      <c r="BCU71" s="11"/>
      <c r="BCV71" s="11"/>
      <c r="BCW71" s="11"/>
      <c r="BCX71" s="11"/>
      <c r="BCY71" s="11"/>
      <c r="BCZ71" s="11"/>
      <c r="BDA71" s="11"/>
      <c r="BDB71" s="11"/>
      <c r="BDC71" s="11"/>
      <c r="BDD71" s="11"/>
      <c r="BDE71" s="11"/>
      <c r="BDF71" s="11"/>
      <c r="BDG71" s="11"/>
      <c r="BDH71" s="11"/>
      <c r="BDI71" s="11"/>
      <c r="BDJ71" s="11"/>
      <c r="BDK71" s="11"/>
      <c r="BDL71" s="11"/>
      <c r="BDM71" s="11"/>
      <c r="BDN71" s="11"/>
      <c r="BDO71" s="11"/>
      <c r="BDP71" s="11"/>
      <c r="BDQ71" s="11"/>
      <c r="BDR71" s="11"/>
      <c r="BDS71" s="11"/>
      <c r="BDT71" s="11"/>
      <c r="BDU71" s="11"/>
      <c r="BDV71" s="11"/>
      <c r="BDW71" s="11"/>
      <c r="BDX71" s="11"/>
      <c r="BDY71" s="11"/>
      <c r="BDZ71" s="11"/>
      <c r="BEA71" s="11"/>
      <c r="BEB71" s="11"/>
      <c r="BEC71" s="11"/>
      <c r="BED71" s="11"/>
      <c r="BEE71" s="11"/>
      <c r="BEF71" s="11"/>
      <c r="BEG71" s="11"/>
      <c r="BEH71" s="11"/>
      <c r="BEI71" s="11"/>
      <c r="BEJ71" s="11"/>
      <c r="BEK71" s="11"/>
      <c r="BEL71" s="11"/>
      <c r="BEM71" s="11"/>
      <c r="BEN71" s="11"/>
      <c r="BEO71" s="11"/>
      <c r="BEP71" s="11"/>
      <c r="BEQ71" s="11"/>
      <c r="BER71" s="11"/>
      <c r="BES71" s="11"/>
      <c r="BET71" s="11"/>
      <c r="BEU71" s="11"/>
      <c r="BEV71" s="11"/>
      <c r="BEW71" s="11"/>
      <c r="BEX71" s="11"/>
      <c r="BEY71" s="11"/>
      <c r="BEZ71" s="11"/>
      <c r="BFA71" s="11"/>
      <c r="BFB71" s="11"/>
      <c r="BFC71" s="11"/>
      <c r="BFD71" s="11"/>
      <c r="BFE71" s="11"/>
      <c r="BFF71" s="11"/>
      <c r="BFG71" s="11"/>
      <c r="BFH71" s="11"/>
      <c r="BFI71" s="11"/>
      <c r="BFJ71" s="11"/>
      <c r="BFK71" s="11"/>
      <c r="BFL71" s="11"/>
      <c r="BFM71" s="11"/>
      <c r="BFN71" s="11"/>
      <c r="BFO71" s="11"/>
      <c r="BFP71" s="11"/>
      <c r="BFQ71" s="11"/>
      <c r="BFR71" s="11"/>
      <c r="BFS71" s="11"/>
      <c r="BFT71" s="11"/>
      <c r="BFU71" s="11"/>
      <c r="BFV71" s="11"/>
      <c r="BFW71" s="11"/>
      <c r="BFX71" s="11"/>
      <c r="BFY71" s="11"/>
      <c r="BFZ71" s="11"/>
      <c r="BGA71" s="11"/>
      <c r="BGB71" s="11"/>
      <c r="BGC71" s="11"/>
      <c r="BGD71" s="11"/>
      <c r="BGE71" s="11"/>
      <c r="BGF71" s="11"/>
      <c r="BGG71" s="11"/>
      <c r="BGH71" s="11"/>
      <c r="BGI71" s="11"/>
      <c r="BGJ71" s="11"/>
      <c r="BGK71" s="11"/>
      <c r="BGL71" s="11"/>
      <c r="BGM71" s="11"/>
      <c r="BGN71" s="11"/>
      <c r="BGO71" s="11"/>
      <c r="BGP71" s="11"/>
      <c r="BGQ71" s="11"/>
      <c r="BGR71" s="11"/>
      <c r="BGS71" s="11"/>
      <c r="BGT71" s="11"/>
      <c r="BGU71" s="11"/>
      <c r="BGV71" s="11"/>
      <c r="BGW71" s="11"/>
      <c r="BGX71" s="11"/>
      <c r="BGY71" s="11"/>
      <c r="BGZ71" s="11"/>
    </row>
    <row r="72" spans="1:1589" s="10" customFormat="1" ht="43.9" customHeight="1">
      <c r="A72" s="78" t="s">
        <v>41</v>
      </c>
      <c r="B72" s="60">
        <v>5210204</v>
      </c>
      <c r="C72" s="197" t="s">
        <v>121</v>
      </c>
      <c r="D72" s="198" t="s">
        <v>13</v>
      </c>
      <c r="E72" s="107">
        <v>41640</v>
      </c>
      <c r="F72" s="107">
        <v>42004</v>
      </c>
      <c r="G72" s="114" t="s">
        <v>9</v>
      </c>
      <c r="H72" s="147"/>
      <c r="I72" s="130"/>
      <c r="J72" s="130">
        <v>8568000</v>
      </c>
      <c r="K72" s="143"/>
      <c r="L72" s="130"/>
      <c r="M72" s="130"/>
      <c r="N72" s="130">
        <v>8567999.3900000006</v>
      </c>
      <c r="O72" s="130"/>
      <c r="P72" s="130"/>
      <c r="Q72" s="130"/>
      <c r="R72" s="130">
        <f>N72</f>
        <v>8567999.3900000006</v>
      </c>
      <c r="S72" s="130"/>
      <c r="T72" s="11"/>
      <c r="U72" s="91">
        <f>J72-N72</f>
        <v>0.60999999940395355</v>
      </c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  <c r="CV72" s="11"/>
      <c r="CW72" s="11"/>
      <c r="CX72" s="11"/>
      <c r="CY72" s="11"/>
      <c r="CZ72" s="11"/>
      <c r="DA72" s="11"/>
      <c r="DB72" s="11"/>
      <c r="DC72" s="11"/>
      <c r="DD72" s="11"/>
      <c r="DE72" s="11"/>
      <c r="DF72" s="11"/>
      <c r="DG72" s="11"/>
      <c r="DH72" s="11"/>
      <c r="DI72" s="11"/>
      <c r="DJ72" s="11"/>
      <c r="DK72" s="11"/>
      <c r="DL72" s="11"/>
      <c r="DM72" s="11"/>
      <c r="DN72" s="11"/>
      <c r="DO72" s="11"/>
      <c r="DP72" s="11"/>
      <c r="DQ72" s="11"/>
      <c r="DR72" s="11"/>
      <c r="DS72" s="11"/>
      <c r="DT72" s="11"/>
      <c r="DU72" s="11"/>
      <c r="DV72" s="11"/>
      <c r="DW72" s="11"/>
      <c r="DX72" s="11"/>
      <c r="DY72" s="11"/>
      <c r="DZ72" s="11"/>
      <c r="EA72" s="11"/>
      <c r="EB72" s="11"/>
      <c r="EC72" s="11"/>
      <c r="ED72" s="11"/>
      <c r="EE72" s="11"/>
      <c r="EF72" s="11"/>
      <c r="EG72" s="11"/>
      <c r="EH72" s="11"/>
      <c r="EI72" s="11"/>
      <c r="EJ72" s="11"/>
      <c r="EK72" s="11"/>
      <c r="EL72" s="11"/>
      <c r="EM72" s="11"/>
      <c r="EN72" s="11"/>
      <c r="EO72" s="11"/>
      <c r="EP72" s="11"/>
      <c r="EQ72" s="11"/>
      <c r="ER72" s="11"/>
      <c r="ES72" s="11"/>
      <c r="ET72" s="11"/>
      <c r="EU72" s="11"/>
      <c r="EV72" s="11"/>
      <c r="EW72" s="11"/>
      <c r="EX72" s="11"/>
      <c r="EY72" s="11"/>
      <c r="EZ72" s="11"/>
      <c r="FA72" s="11"/>
      <c r="FB72" s="11"/>
      <c r="FC72" s="11"/>
      <c r="FD72" s="11"/>
      <c r="FE72" s="11"/>
      <c r="FF72" s="11"/>
      <c r="FG72" s="11"/>
      <c r="FH72" s="11"/>
      <c r="FI72" s="11"/>
      <c r="FJ72" s="11"/>
      <c r="FK72" s="11"/>
      <c r="FL72" s="11"/>
      <c r="FM72" s="11"/>
      <c r="FN72" s="11"/>
      <c r="FO72" s="11"/>
      <c r="FP72" s="11"/>
      <c r="FQ72" s="11"/>
      <c r="FR72" s="11"/>
      <c r="FS72" s="11"/>
      <c r="FT72" s="11"/>
      <c r="FU72" s="11"/>
      <c r="FV72" s="11"/>
      <c r="FW72" s="11"/>
      <c r="FX72" s="11"/>
      <c r="FY72" s="11"/>
      <c r="FZ72" s="11"/>
      <c r="GA72" s="11"/>
      <c r="GB72" s="11"/>
      <c r="GC72" s="11"/>
      <c r="GD72" s="11"/>
      <c r="GE72" s="11"/>
      <c r="GF72" s="11"/>
      <c r="GG72" s="11"/>
      <c r="GH72" s="11"/>
      <c r="GI72" s="11"/>
      <c r="GJ72" s="11"/>
      <c r="GK72" s="11"/>
      <c r="GL72" s="11"/>
      <c r="GM72" s="11"/>
      <c r="GN72" s="11"/>
      <c r="GO72" s="11"/>
      <c r="GP72" s="11"/>
      <c r="GQ72" s="11"/>
      <c r="GR72" s="11"/>
      <c r="GS72" s="11"/>
      <c r="GT72" s="11"/>
      <c r="GU72" s="11"/>
      <c r="GV72" s="11"/>
      <c r="GW72" s="11"/>
      <c r="GX72" s="11"/>
      <c r="GY72" s="11"/>
      <c r="GZ72" s="11"/>
      <c r="HA72" s="11"/>
      <c r="HB72" s="11"/>
      <c r="HC72" s="11"/>
      <c r="HD72" s="11"/>
      <c r="HE72" s="11"/>
      <c r="HF72" s="11"/>
      <c r="HG72" s="11"/>
      <c r="HH72" s="11"/>
      <c r="HI72" s="11"/>
      <c r="HJ72" s="11"/>
      <c r="HK72" s="11"/>
      <c r="HL72" s="11"/>
      <c r="HM72" s="11"/>
      <c r="HN72" s="11"/>
      <c r="HO72" s="11"/>
      <c r="HP72" s="11"/>
      <c r="HQ72" s="11"/>
      <c r="HR72" s="11"/>
      <c r="HS72" s="11"/>
      <c r="HT72" s="11"/>
      <c r="HU72" s="11"/>
      <c r="HV72" s="11"/>
      <c r="HW72" s="11"/>
      <c r="HX72" s="11"/>
      <c r="HY72" s="11"/>
      <c r="HZ72" s="11"/>
      <c r="IA72" s="11"/>
      <c r="IB72" s="11"/>
      <c r="IC72" s="11"/>
      <c r="ID72" s="11"/>
      <c r="IE72" s="11"/>
      <c r="IF72" s="11"/>
      <c r="IG72" s="11"/>
      <c r="IH72" s="11"/>
      <c r="II72" s="11"/>
      <c r="IJ72" s="11"/>
      <c r="IK72" s="11"/>
      <c r="IL72" s="11"/>
      <c r="IM72" s="11"/>
      <c r="IN72" s="11"/>
      <c r="IO72" s="11"/>
      <c r="IP72" s="11"/>
      <c r="IQ72" s="11"/>
      <c r="IR72" s="11"/>
      <c r="IS72" s="11"/>
      <c r="IT72" s="11"/>
      <c r="IU72" s="11"/>
      <c r="IV72" s="11"/>
      <c r="IW72" s="11"/>
      <c r="IX72" s="11"/>
      <c r="IY72" s="11"/>
      <c r="IZ72" s="11"/>
      <c r="JA72" s="11"/>
      <c r="JB72" s="11"/>
      <c r="JC72" s="11"/>
      <c r="JD72" s="11"/>
      <c r="JE72" s="11"/>
      <c r="JF72" s="11"/>
      <c r="JG72" s="11"/>
      <c r="JH72" s="11"/>
      <c r="JI72" s="11"/>
      <c r="JJ72" s="11"/>
      <c r="JK72" s="11"/>
      <c r="JL72" s="11"/>
      <c r="JM72" s="11"/>
      <c r="JN72" s="11"/>
      <c r="JO72" s="11"/>
      <c r="JP72" s="11"/>
      <c r="JQ72" s="11"/>
      <c r="JR72" s="11"/>
      <c r="JS72" s="11"/>
      <c r="JT72" s="11"/>
      <c r="JU72" s="11"/>
      <c r="JV72" s="11"/>
      <c r="JW72" s="11"/>
      <c r="JX72" s="11"/>
      <c r="JY72" s="11"/>
      <c r="JZ72" s="11"/>
      <c r="KA72" s="11"/>
      <c r="KB72" s="11"/>
      <c r="KC72" s="11"/>
      <c r="KD72" s="11"/>
      <c r="KE72" s="11"/>
      <c r="KF72" s="11"/>
      <c r="KG72" s="11"/>
      <c r="KH72" s="11"/>
      <c r="KI72" s="11"/>
      <c r="KJ72" s="11"/>
      <c r="KK72" s="11"/>
      <c r="KL72" s="11"/>
      <c r="KM72" s="11"/>
      <c r="KN72" s="11"/>
      <c r="KO72" s="11"/>
      <c r="KP72" s="11"/>
      <c r="KQ72" s="11"/>
      <c r="KR72" s="11"/>
      <c r="KS72" s="11"/>
      <c r="KT72" s="11"/>
      <c r="KU72" s="11"/>
      <c r="KV72" s="11"/>
      <c r="KW72" s="11"/>
      <c r="KX72" s="11"/>
      <c r="KY72" s="11"/>
      <c r="KZ72" s="11"/>
      <c r="LA72" s="11"/>
      <c r="LB72" s="11"/>
      <c r="LC72" s="11"/>
      <c r="LD72" s="11"/>
      <c r="LE72" s="11"/>
      <c r="LF72" s="11"/>
      <c r="LG72" s="11"/>
      <c r="LH72" s="11"/>
      <c r="LI72" s="11"/>
      <c r="LJ72" s="11"/>
      <c r="LK72" s="11"/>
      <c r="LL72" s="11"/>
      <c r="LM72" s="11"/>
      <c r="LN72" s="11"/>
      <c r="LO72" s="11"/>
      <c r="LP72" s="11"/>
      <c r="LQ72" s="11"/>
      <c r="LR72" s="11"/>
      <c r="LS72" s="11"/>
      <c r="LT72" s="11"/>
      <c r="LU72" s="11"/>
      <c r="LV72" s="11"/>
      <c r="LW72" s="11"/>
      <c r="LX72" s="11"/>
      <c r="LY72" s="11"/>
      <c r="LZ72" s="11"/>
      <c r="MA72" s="11"/>
      <c r="MB72" s="11"/>
      <c r="MC72" s="11"/>
      <c r="MD72" s="11"/>
      <c r="ME72" s="11"/>
      <c r="MF72" s="11"/>
      <c r="MG72" s="11"/>
      <c r="MH72" s="11"/>
      <c r="MI72" s="11"/>
      <c r="MJ72" s="11"/>
      <c r="MK72" s="11"/>
      <c r="ML72" s="11"/>
      <c r="MM72" s="11"/>
      <c r="MN72" s="11"/>
      <c r="MO72" s="11"/>
      <c r="MP72" s="11"/>
      <c r="MQ72" s="11"/>
      <c r="MR72" s="11"/>
      <c r="MS72" s="11"/>
      <c r="MT72" s="11"/>
      <c r="MU72" s="11"/>
      <c r="MV72" s="11"/>
      <c r="MW72" s="11"/>
      <c r="MX72" s="11"/>
      <c r="MY72" s="11"/>
      <c r="MZ72" s="11"/>
      <c r="NA72" s="11"/>
      <c r="NB72" s="11"/>
      <c r="NC72" s="11"/>
      <c r="ND72" s="11"/>
      <c r="NE72" s="11"/>
      <c r="NF72" s="11"/>
      <c r="NG72" s="11"/>
      <c r="NH72" s="11"/>
      <c r="NI72" s="11"/>
      <c r="NJ72" s="11"/>
      <c r="NK72" s="11"/>
      <c r="NL72" s="11"/>
      <c r="NM72" s="11"/>
      <c r="NN72" s="11"/>
      <c r="NO72" s="11"/>
      <c r="NP72" s="11"/>
      <c r="NQ72" s="11"/>
      <c r="NR72" s="11"/>
      <c r="NS72" s="11"/>
      <c r="NT72" s="11"/>
      <c r="NU72" s="11"/>
      <c r="NV72" s="11"/>
      <c r="NW72" s="11"/>
      <c r="NX72" s="11"/>
      <c r="NY72" s="11"/>
      <c r="NZ72" s="11"/>
      <c r="OA72" s="11"/>
      <c r="OB72" s="11"/>
      <c r="OC72" s="11"/>
      <c r="OD72" s="11"/>
      <c r="OE72" s="11"/>
      <c r="OF72" s="11"/>
      <c r="OG72" s="11"/>
      <c r="OH72" s="11"/>
      <c r="OI72" s="11"/>
      <c r="OJ72" s="11"/>
      <c r="OK72" s="11"/>
      <c r="OL72" s="11"/>
      <c r="OM72" s="11"/>
      <c r="ON72" s="11"/>
      <c r="OO72" s="11"/>
      <c r="OP72" s="11"/>
      <c r="OQ72" s="11"/>
      <c r="OR72" s="11"/>
      <c r="OS72" s="11"/>
      <c r="OT72" s="11"/>
      <c r="OU72" s="11"/>
      <c r="OV72" s="11"/>
      <c r="OW72" s="11"/>
      <c r="OX72" s="11"/>
      <c r="OY72" s="11"/>
      <c r="OZ72" s="11"/>
      <c r="PA72" s="11"/>
      <c r="PB72" s="11"/>
      <c r="PC72" s="11"/>
      <c r="PD72" s="11"/>
      <c r="PE72" s="11"/>
      <c r="PF72" s="11"/>
      <c r="PG72" s="11"/>
      <c r="PH72" s="11"/>
      <c r="PI72" s="11"/>
      <c r="PJ72" s="11"/>
      <c r="PK72" s="11"/>
      <c r="PL72" s="11"/>
      <c r="PM72" s="11"/>
      <c r="PN72" s="11"/>
      <c r="PO72" s="11"/>
      <c r="PP72" s="11"/>
      <c r="PQ72" s="11"/>
      <c r="PR72" s="11"/>
      <c r="PS72" s="11"/>
      <c r="PT72" s="11"/>
      <c r="PU72" s="11"/>
      <c r="PV72" s="11"/>
      <c r="PW72" s="11"/>
      <c r="PX72" s="11"/>
      <c r="PY72" s="11"/>
      <c r="PZ72" s="11"/>
      <c r="QA72" s="11"/>
      <c r="QB72" s="11"/>
      <c r="QC72" s="11"/>
      <c r="QD72" s="11"/>
      <c r="QE72" s="11"/>
      <c r="QF72" s="11"/>
      <c r="QG72" s="11"/>
      <c r="QH72" s="11"/>
      <c r="QI72" s="11"/>
      <c r="QJ72" s="11"/>
      <c r="QK72" s="11"/>
      <c r="QL72" s="11"/>
      <c r="QM72" s="11"/>
      <c r="QN72" s="11"/>
      <c r="QO72" s="11"/>
      <c r="QP72" s="11"/>
      <c r="QQ72" s="11"/>
      <c r="QR72" s="11"/>
      <c r="QS72" s="11"/>
      <c r="QT72" s="11"/>
      <c r="QU72" s="11"/>
      <c r="QV72" s="11"/>
      <c r="QW72" s="11"/>
      <c r="QX72" s="11"/>
      <c r="QY72" s="11"/>
      <c r="QZ72" s="11"/>
      <c r="RA72" s="11"/>
      <c r="RB72" s="11"/>
      <c r="RC72" s="11"/>
      <c r="RD72" s="11"/>
      <c r="RE72" s="11"/>
      <c r="RF72" s="11"/>
      <c r="RG72" s="11"/>
      <c r="RH72" s="11"/>
      <c r="RI72" s="11"/>
      <c r="RJ72" s="11"/>
      <c r="RK72" s="11"/>
      <c r="RL72" s="11"/>
      <c r="RM72" s="11"/>
      <c r="RN72" s="11"/>
      <c r="RO72" s="11"/>
      <c r="RP72" s="11"/>
      <c r="RQ72" s="11"/>
      <c r="RR72" s="11"/>
      <c r="RS72" s="11"/>
      <c r="RT72" s="11"/>
      <c r="RU72" s="11"/>
      <c r="RV72" s="11"/>
      <c r="RW72" s="11"/>
      <c r="RX72" s="11"/>
      <c r="RY72" s="11"/>
      <c r="RZ72" s="11"/>
      <c r="SA72" s="11"/>
      <c r="SB72" s="11"/>
      <c r="SC72" s="11"/>
      <c r="SD72" s="11"/>
      <c r="SE72" s="11"/>
      <c r="SF72" s="11"/>
      <c r="SG72" s="11"/>
      <c r="SH72" s="11"/>
      <c r="SI72" s="11"/>
      <c r="SJ72" s="11"/>
      <c r="SK72" s="11"/>
      <c r="SL72" s="11"/>
      <c r="SM72" s="11"/>
      <c r="SN72" s="11"/>
      <c r="SO72" s="11"/>
      <c r="SP72" s="11"/>
      <c r="SQ72" s="11"/>
      <c r="SR72" s="11"/>
      <c r="SS72" s="11"/>
      <c r="ST72" s="11"/>
      <c r="SU72" s="11"/>
      <c r="SV72" s="11"/>
      <c r="SW72" s="11"/>
      <c r="SX72" s="11"/>
      <c r="SY72" s="11"/>
      <c r="SZ72" s="11"/>
      <c r="TA72" s="11"/>
      <c r="TB72" s="11"/>
      <c r="TC72" s="11"/>
      <c r="TD72" s="11"/>
      <c r="TE72" s="11"/>
      <c r="TF72" s="11"/>
      <c r="TG72" s="11"/>
      <c r="TH72" s="11"/>
      <c r="TI72" s="11"/>
      <c r="TJ72" s="11"/>
      <c r="TK72" s="11"/>
      <c r="TL72" s="11"/>
      <c r="TM72" s="11"/>
      <c r="TN72" s="11"/>
      <c r="TO72" s="11"/>
      <c r="TP72" s="11"/>
      <c r="TQ72" s="11"/>
      <c r="TR72" s="11"/>
      <c r="TS72" s="11"/>
      <c r="TT72" s="11"/>
      <c r="TU72" s="11"/>
      <c r="TV72" s="11"/>
      <c r="TW72" s="11"/>
      <c r="TX72" s="11"/>
      <c r="TY72" s="11"/>
      <c r="TZ72" s="11"/>
      <c r="UA72" s="11"/>
      <c r="UB72" s="11"/>
      <c r="UC72" s="11"/>
      <c r="UD72" s="11"/>
      <c r="UE72" s="11"/>
      <c r="UF72" s="11"/>
      <c r="UG72" s="11"/>
      <c r="UH72" s="11"/>
      <c r="UI72" s="11"/>
      <c r="UJ72" s="11"/>
      <c r="UK72" s="11"/>
      <c r="UL72" s="11"/>
      <c r="UM72" s="11"/>
      <c r="UN72" s="11"/>
      <c r="UO72" s="11"/>
      <c r="UP72" s="11"/>
      <c r="UQ72" s="11"/>
      <c r="UR72" s="11"/>
      <c r="US72" s="11"/>
      <c r="UT72" s="11"/>
      <c r="UU72" s="11"/>
      <c r="UV72" s="11"/>
      <c r="UW72" s="11"/>
      <c r="UX72" s="11"/>
      <c r="UY72" s="11"/>
      <c r="UZ72" s="11"/>
      <c r="VA72" s="11"/>
      <c r="VB72" s="11"/>
      <c r="VC72" s="11"/>
      <c r="VD72" s="11"/>
      <c r="VE72" s="11"/>
      <c r="VF72" s="11"/>
      <c r="VG72" s="11"/>
      <c r="VH72" s="11"/>
      <c r="VI72" s="11"/>
      <c r="VJ72" s="11"/>
      <c r="VK72" s="11"/>
      <c r="VL72" s="11"/>
      <c r="VM72" s="11"/>
      <c r="VN72" s="11"/>
      <c r="VO72" s="11"/>
      <c r="VP72" s="11"/>
      <c r="VQ72" s="11"/>
      <c r="VR72" s="11"/>
      <c r="VS72" s="11"/>
      <c r="VT72" s="11"/>
      <c r="VU72" s="11"/>
      <c r="VV72" s="11"/>
      <c r="VW72" s="11"/>
      <c r="VX72" s="11"/>
      <c r="VY72" s="11"/>
      <c r="VZ72" s="11"/>
      <c r="WA72" s="11"/>
      <c r="WB72" s="11"/>
      <c r="WC72" s="11"/>
      <c r="WD72" s="11"/>
      <c r="WE72" s="11"/>
      <c r="WF72" s="11"/>
      <c r="WG72" s="11"/>
      <c r="WH72" s="11"/>
      <c r="WI72" s="11"/>
      <c r="WJ72" s="11"/>
      <c r="WK72" s="11"/>
      <c r="WL72" s="11"/>
      <c r="WM72" s="11"/>
      <c r="WN72" s="11"/>
      <c r="WO72" s="11"/>
      <c r="WP72" s="11"/>
      <c r="WQ72" s="11"/>
      <c r="WR72" s="11"/>
      <c r="WS72" s="11"/>
      <c r="WT72" s="11"/>
      <c r="WU72" s="11"/>
      <c r="WV72" s="11"/>
      <c r="WW72" s="11"/>
      <c r="WX72" s="11"/>
      <c r="WY72" s="11"/>
      <c r="WZ72" s="11"/>
      <c r="XA72" s="11"/>
      <c r="XB72" s="11"/>
      <c r="XC72" s="11"/>
      <c r="XD72" s="11"/>
      <c r="XE72" s="11"/>
      <c r="XF72" s="11"/>
      <c r="XG72" s="11"/>
      <c r="XH72" s="11"/>
      <c r="XI72" s="11"/>
      <c r="XJ72" s="11"/>
      <c r="XK72" s="11"/>
      <c r="XL72" s="11"/>
      <c r="XM72" s="11"/>
      <c r="XN72" s="11"/>
      <c r="XO72" s="11"/>
      <c r="XP72" s="11"/>
      <c r="XQ72" s="11"/>
      <c r="XR72" s="11"/>
      <c r="XS72" s="11"/>
      <c r="XT72" s="11"/>
      <c r="XU72" s="11"/>
      <c r="XV72" s="11"/>
      <c r="XW72" s="11"/>
      <c r="XX72" s="11"/>
      <c r="XY72" s="11"/>
      <c r="XZ72" s="11"/>
      <c r="YA72" s="11"/>
      <c r="YB72" s="11"/>
      <c r="YC72" s="11"/>
      <c r="YD72" s="11"/>
      <c r="YE72" s="11"/>
      <c r="YF72" s="11"/>
      <c r="YG72" s="11"/>
      <c r="YH72" s="11"/>
      <c r="YI72" s="11"/>
      <c r="YJ72" s="11"/>
      <c r="YK72" s="11"/>
      <c r="YL72" s="11"/>
      <c r="YM72" s="11"/>
      <c r="YN72" s="11"/>
      <c r="YO72" s="11"/>
      <c r="YP72" s="11"/>
      <c r="YQ72" s="11"/>
      <c r="YR72" s="11"/>
      <c r="YS72" s="11"/>
      <c r="YT72" s="11"/>
      <c r="YU72" s="11"/>
      <c r="YV72" s="11"/>
      <c r="YW72" s="11"/>
      <c r="YX72" s="11"/>
      <c r="YY72" s="11"/>
      <c r="YZ72" s="11"/>
      <c r="ZA72" s="11"/>
      <c r="ZB72" s="11"/>
      <c r="ZC72" s="11"/>
      <c r="ZD72" s="11"/>
      <c r="ZE72" s="11"/>
      <c r="ZF72" s="11"/>
      <c r="ZG72" s="11"/>
      <c r="ZH72" s="11"/>
      <c r="ZI72" s="11"/>
      <c r="ZJ72" s="11"/>
      <c r="ZK72" s="11"/>
      <c r="ZL72" s="11"/>
      <c r="ZM72" s="11"/>
      <c r="ZN72" s="11"/>
      <c r="ZO72" s="11"/>
      <c r="ZP72" s="11"/>
      <c r="ZQ72" s="11"/>
      <c r="ZR72" s="11"/>
      <c r="ZS72" s="11"/>
      <c r="ZT72" s="11"/>
      <c r="ZU72" s="11"/>
      <c r="ZV72" s="11"/>
      <c r="ZW72" s="11"/>
      <c r="ZX72" s="11"/>
      <c r="ZY72" s="11"/>
      <c r="ZZ72" s="11"/>
      <c r="AAA72" s="11"/>
      <c r="AAB72" s="11"/>
      <c r="AAC72" s="11"/>
      <c r="AAD72" s="11"/>
      <c r="AAE72" s="11"/>
      <c r="AAF72" s="11"/>
      <c r="AAG72" s="11"/>
      <c r="AAH72" s="11"/>
      <c r="AAI72" s="11"/>
      <c r="AAJ72" s="11"/>
      <c r="AAK72" s="11"/>
      <c r="AAL72" s="11"/>
      <c r="AAM72" s="11"/>
      <c r="AAN72" s="11"/>
      <c r="AAO72" s="11"/>
      <c r="AAP72" s="11"/>
      <c r="AAQ72" s="11"/>
      <c r="AAR72" s="11"/>
      <c r="AAS72" s="11"/>
      <c r="AAT72" s="11"/>
      <c r="AAU72" s="11"/>
      <c r="AAV72" s="11"/>
      <c r="AAW72" s="11"/>
      <c r="AAX72" s="11"/>
      <c r="AAY72" s="11"/>
      <c r="AAZ72" s="11"/>
      <c r="ABA72" s="11"/>
      <c r="ABB72" s="11"/>
      <c r="ABC72" s="11"/>
      <c r="ABD72" s="11"/>
      <c r="ABE72" s="11"/>
      <c r="ABF72" s="11"/>
      <c r="ABG72" s="11"/>
      <c r="ABH72" s="11"/>
      <c r="ABI72" s="11"/>
      <c r="ABJ72" s="11"/>
      <c r="ABK72" s="11"/>
      <c r="ABL72" s="11"/>
      <c r="ABM72" s="11"/>
      <c r="ABN72" s="11"/>
      <c r="ABO72" s="11"/>
      <c r="ABP72" s="11"/>
      <c r="ABQ72" s="11"/>
      <c r="ABR72" s="11"/>
      <c r="ABS72" s="11"/>
      <c r="ABT72" s="11"/>
      <c r="ABU72" s="11"/>
      <c r="ABV72" s="11"/>
      <c r="ABW72" s="11"/>
      <c r="ABX72" s="11"/>
      <c r="ABY72" s="11"/>
      <c r="ABZ72" s="11"/>
      <c r="ACA72" s="11"/>
      <c r="ACB72" s="11"/>
      <c r="ACC72" s="11"/>
      <c r="ACD72" s="11"/>
      <c r="ACE72" s="11"/>
      <c r="ACF72" s="11"/>
      <c r="ACG72" s="11"/>
      <c r="ACH72" s="11"/>
      <c r="ACI72" s="11"/>
      <c r="ACJ72" s="11"/>
      <c r="ACK72" s="11"/>
      <c r="ACL72" s="11"/>
      <c r="ACM72" s="11"/>
      <c r="ACN72" s="11"/>
      <c r="ACO72" s="11"/>
      <c r="ACP72" s="11"/>
      <c r="ACQ72" s="11"/>
      <c r="ACR72" s="11"/>
      <c r="ACS72" s="11"/>
      <c r="ACT72" s="11"/>
      <c r="ACU72" s="11"/>
      <c r="ACV72" s="11"/>
      <c r="ACW72" s="11"/>
      <c r="ACX72" s="11"/>
      <c r="ACY72" s="11"/>
      <c r="ACZ72" s="11"/>
      <c r="ADA72" s="11"/>
      <c r="ADB72" s="11"/>
      <c r="ADC72" s="11"/>
      <c r="ADD72" s="11"/>
      <c r="ADE72" s="11"/>
      <c r="ADF72" s="11"/>
      <c r="ADG72" s="11"/>
      <c r="ADH72" s="11"/>
      <c r="ADI72" s="11"/>
      <c r="ADJ72" s="11"/>
      <c r="ADK72" s="11"/>
      <c r="ADL72" s="11"/>
      <c r="ADM72" s="11"/>
      <c r="ADN72" s="11"/>
      <c r="ADO72" s="11"/>
      <c r="ADP72" s="11"/>
      <c r="ADQ72" s="11"/>
      <c r="ADR72" s="11"/>
      <c r="ADS72" s="11"/>
      <c r="ADT72" s="11"/>
      <c r="ADU72" s="11"/>
      <c r="ADV72" s="11"/>
      <c r="ADW72" s="11"/>
      <c r="ADX72" s="11"/>
      <c r="ADY72" s="11"/>
      <c r="ADZ72" s="11"/>
      <c r="AEA72" s="11"/>
      <c r="AEB72" s="11"/>
      <c r="AEC72" s="11"/>
      <c r="AED72" s="11"/>
      <c r="AEE72" s="11"/>
      <c r="AEF72" s="11"/>
      <c r="AEG72" s="11"/>
      <c r="AEH72" s="11"/>
      <c r="AEI72" s="11"/>
      <c r="AEJ72" s="11"/>
      <c r="AEK72" s="11"/>
      <c r="AEL72" s="11"/>
      <c r="AEM72" s="11"/>
      <c r="AEN72" s="11"/>
      <c r="AEO72" s="11"/>
      <c r="AEP72" s="11"/>
      <c r="AEQ72" s="11"/>
      <c r="AER72" s="11"/>
      <c r="AES72" s="11"/>
      <c r="AET72" s="11"/>
      <c r="AEU72" s="11"/>
      <c r="AEV72" s="11"/>
      <c r="AEW72" s="11"/>
      <c r="AEX72" s="11"/>
      <c r="AEY72" s="11"/>
      <c r="AEZ72" s="11"/>
      <c r="AFA72" s="11"/>
      <c r="AFB72" s="11"/>
      <c r="AFC72" s="11"/>
      <c r="AFD72" s="11"/>
      <c r="AFE72" s="11"/>
      <c r="AFF72" s="11"/>
      <c r="AFG72" s="11"/>
      <c r="AFH72" s="11"/>
      <c r="AFI72" s="11"/>
      <c r="AFJ72" s="11"/>
      <c r="AFK72" s="11"/>
      <c r="AFL72" s="11"/>
      <c r="AFM72" s="11"/>
      <c r="AFN72" s="11"/>
      <c r="AFO72" s="11"/>
      <c r="AFP72" s="11"/>
      <c r="AFQ72" s="11"/>
      <c r="AFR72" s="11"/>
      <c r="AFS72" s="11"/>
      <c r="AFT72" s="11"/>
      <c r="AFU72" s="11"/>
      <c r="AFV72" s="11"/>
      <c r="AFW72" s="11"/>
      <c r="AFX72" s="11"/>
      <c r="AFY72" s="11"/>
      <c r="AFZ72" s="11"/>
      <c r="AGA72" s="11"/>
      <c r="AGB72" s="11"/>
      <c r="AGC72" s="11"/>
      <c r="AGD72" s="11"/>
      <c r="AGE72" s="11"/>
      <c r="AGF72" s="11"/>
      <c r="AGG72" s="11"/>
      <c r="AGH72" s="11"/>
      <c r="AGI72" s="11"/>
      <c r="AGJ72" s="11"/>
      <c r="AGK72" s="11"/>
      <c r="AGL72" s="11"/>
      <c r="AGM72" s="11"/>
      <c r="AGN72" s="11"/>
      <c r="AGO72" s="11"/>
      <c r="AGP72" s="11"/>
      <c r="AGQ72" s="11"/>
      <c r="AGR72" s="11"/>
      <c r="AGS72" s="11"/>
      <c r="AGT72" s="11"/>
      <c r="AGU72" s="11"/>
      <c r="AGV72" s="11"/>
      <c r="AGW72" s="11"/>
      <c r="AGX72" s="11"/>
      <c r="AGY72" s="11"/>
      <c r="AGZ72" s="11"/>
      <c r="AHA72" s="11"/>
      <c r="AHB72" s="11"/>
      <c r="AHC72" s="11"/>
      <c r="AHD72" s="11"/>
      <c r="AHE72" s="11"/>
      <c r="AHF72" s="11"/>
      <c r="AHG72" s="11"/>
      <c r="AHH72" s="11"/>
      <c r="AHI72" s="11"/>
      <c r="AHJ72" s="11"/>
      <c r="AHK72" s="11"/>
      <c r="AHL72" s="11"/>
      <c r="AHM72" s="11"/>
      <c r="AHN72" s="11"/>
      <c r="AHO72" s="11"/>
      <c r="AHP72" s="11"/>
      <c r="AHQ72" s="11"/>
      <c r="AHR72" s="11"/>
      <c r="AHS72" s="11"/>
      <c r="AHT72" s="11"/>
      <c r="AHU72" s="11"/>
      <c r="AHV72" s="11"/>
      <c r="AHW72" s="11"/>
      <c r="AHX72" s="11"/>
      <c r="AHY72" s="11"/>
      <c r="AHZ72" s="11"/>
      <c r="AIA72" s="11"/>
      <c r="AIB72" s="11"/>
      <c r="AIC72" s="11"/>
      <c r="AID72" s="11"/>
      <c r="AIE72" s="11"/>
      <c r="AIF72" s="11"/>
      <c r="AIG72" s="11"/>
      <c r="AIH72" s="11"/>
      <c r="AII72" s="11"/>
      <c r="AIJ72" s="11"/>
      <c r="AIK72" s="11"/>
      <c r="AIL72" s="11"/>
      <c r="AIM72" s="11"/>
      <c r="AIN72" s="11"/>
      <c r="AIO72" s="11"/>
      <c r="AIP72" s="11"/>
      <c r="AIQ72" s="11"/>
      <c r="AIR72" s="11"/>
      <c r="AIS72" s="11"/>
      <c r="AIT72" s="11"/>
      <c r="AIU72" s="11"/>
      <c r="AIV72" s="11"/>
      <c r="AIW72" s="11"/>
      <c r="AIX72" s="11"/>
      <c r="AIY72" s="11"/>
      <c r="AIZ72" s="11"/>
      <c r="AJA72" s="11"/>
      <c r="AJB72" s="11"/>
      <c r="AJC72" s="11"/>
      <c r="AJD72" s="11"/>
      <c r="AJE72" s="11"/>
      <c r="AJF72" s="11"/>
      <c r="AJG72" s="11"/>
      <c r="AJH72" s="11"/>
      <c r="AJI72" s="11"/>
      <c r="AJJ72" s="11"/>
      <c r="AJK72" s="11"/>
      <c r="AJL72" s="11"/>
      <c r="AJM72" s="11"/>
      <c r="AJN72" s="11"/>
      <c r="AJO72" s="11"/>
      <c r="AJP72" s="11"/>
      <c r="AJQ72" s="11"/>
      <c r="AJR72" s="11"/>
      <c r="AJS72" s="11"/>
      <c r="AJT72" s="11"/>
      <c r="AJU72" s="11"/>
      <c r="AJV72" s="11"/>
      <c r="AJW72" s="11"/>
      <c r="AJX72" s="11"/>
      <c r="AJY72" s="11"/>
      <c r="AJZ72" s="11"/>
      <c r="AKA72" s="11"/>
      <c r="AKB72" s="11"/>
      <c r="AKC72" s="11"/>
      <c r="AKD72" s="11"/>
      <c r="AKE72" s="11"/>
      <c r="AKF72" s="11"/>
      <c r="AKG72" s="11"/>
      <c r="AKH72" s="11"/>
      <c r="AKI72" s="11"/>
      <c r="AKJ72" s="11"/>
      <c r="AKK72" s="11"/>
      <c r="AKL72" s="11"/>
      <c r="AKM72" s="11"/>
      <c r="AKN72" s="11"/>
      <c r="AKO72" s="11"/>
      <c r="AKP72" s="11"/>
      <c r="AKQ72" s="11"/>
      <c r="AKR72" s="11"/>
      <c r="AKS72" s="11"/>
      <c r="AKT72" s="11"/>
      <c r="AKU72" s="11"/>
      <c r="AKV72" s="11"/>
      <c r="AKW72" s="11"/>
      <c r="AKX72" s="11"/>
      <c r="AKY72" s="11"/>
      <c r="AKZ72" s="11"/>
      <c r="ALA72" s="11"/>
      <c r="ALB72" s="11"/>
      <c r="ALC72" s="11"/>
      <c r="ALD72" s="11"/>
      <c r="ALE72" s="11"/>
      <c r="ALF72" s="11"/>
      <c r="ALG72" s="11"/>
      <c r="ALH72" s="11"/>
      <c r="ALI72" s="11"/>
      <c r="ALJ72" s="11"/>
      <c r="ALK72" s="11"/>
      <c r="ALL72" s="11"/>
      <c r="ALM72" s="11"/>
      <c r="ALN72" s="11"/>
      <c r="ALO72" s="11"/>
      <c r="ALP72" s="11"/>
      <c r="ALQ72" s="11"/>
      <c r="ALR72" s="11"/>
      <c r="ALS72" s="11"/>
      <c r="ALT72" s="11"/>
      <c r="ALU72" s="11"/>
      <c r="ALV72" s="11"/>
      <c r="ALW72" s="11"/>
      <c r="ALX72" s="11"/>
      <c r="ALY72" s="11"/>
      <c r="ALZ72" s="11"/>
      <c r="AMA72" s="11"/>
      <c r="AMB72" s="11"/>
      <c r="AMC72" s="11"/>
      <c r="AMD72" s="11"/>
      <c r="AME72" s="11"/>
      <c r="AMF72" s="11"/>
      <c r="AMG72" s="11"/>
      <c r="AMH72" s="11"/>
      <c r="AMI72" s="11"/>
      <c r="AMJ72" s="11"/>
      <c r="AMK72" s="11"/>
      <c r="AML72" s="11"/>
      <c r="AMM72" s="11"/>
      <c r="AMN72" s="11"/>
      <c r="AMO72" s="11"/>
      <c r="AMP72" s="11"/>
      <c r="AMQ72" s="11"/>
      <c r="AMR72" s="11"/>
      <c r="AMS72" s="11"/>
      <c r="AMT72" s="11"/>
      <c r="AMU72" s="11"/>
      <c r="AMV72" s="11"/>
      <c r="AMW72" s="11"/>
      <c r="AMX72" s="11"/>
      <c r="AMY72" s="11"/>
      <c r="AMZ72" s="11"/>
      <c r="ANA72" s="11"/>
      <c r="ANB72" s="11"/>
      <c r="ANC72" s="11"/>
      <c r="AND72" s="11"/>
      <c r="ANE72" s="11"/>
      <c r="ANF72" s="11"/>
      <c r="ANG72" s="11"/>
      <c r="ANH72" s="11"/>
      <c r="ANI72" s="11"/>
      <c r="ANJ72" s="11"/>
      <c r="ANK72" s="11"/>
      <c r="ANL72" s="11"/>
      <c r="ANM72" s="11"/>
      <c r="ANN72" s="11"/>
      <c r="ANO72" s="11"/>
      <c r="ANP72" s="11"/>
      <c r="ANQ72" s="11"/>
      <c r="ANR72" s="11"/>
      <c r="ANS72" s="11"/>
      <c r="ANT72" s="11"/>
      <c r="ANU72" s="11"/>
      <c r="ANV72" s="11"/>
      <c r="ANW72" s="11"/>
      <c r="ANX72" s="11"/>
      <c r="ANY72" s="11"/>
      <c r="ANZ72" s="11"/>
      <c r="AOA72" s="11"/>
      <c r="AOB72" s="11"/>
      <c r="AOC72" s="11"/>
      <c r="AOD72" s="11"/>
      <c r="AOE72" s="11"/>
      <c r="AOF72" s="11"/>
      <c r="AOG72" s="11"/>
      <c r="AOH72" s="11"/>
      <c r="AOI72" s="11"/>
      <c r="AOJ72" s="11"/>
      <c r="AOK72" s="11"/>
      <c r="AOL72" s="11"/>
      <c r="AOM72" s="11"/>
      <c r="AON72" s="11"/>
      <c r="AOO72" s="11"/>
      <c r="AOP72" s="11"/>
      <c r="AOQ72" s="11"/>
      <c r="AOR72" s="11"/>
      <c r="AOS72" s="11"/>
      <c r="AOT72" s="11"/>
      <c r="AOU72" s="11"/>
      <c r="AOV72" s="11"/>
      <c r="AOW72" s="11"/>
      <c r="AOX72" s="11"/>
      <c r="AOY72" s="11"/>
      <c r="AOZ72" s="11"/>
      <c r="APA72" s="11"/>
      <c r="APB72" s="11"/>
      <c r="APC72" s="11"/>
      <c r="APD72" s="11"/>
      <c r="APE72" s="11"/>
      <c r="APF72" s="11"/>
      <c r="APG72" s="11"/>
      <c r="APH72" s="11"/>
      <c r="API72" s="11"/>
      <c r="APJ72" s="11"/>
      <c r="APK72" s="11"/>
      <c r="APL72" s="11"/>
      <c r="APM72" s="11"/>
      <c r="APN72" s="11"/>
      <c r="APO72" s="11"/>
      <c r="APP72" s="11"/>
      <c r="APQ72" s="11"/>
      <c r="APR72" s="11"/>
      <c r="APS72" s="11"/>
      <c r="APT72" s="11"/>
      <c r="APU72" s="11"/>
      <c r="APV72" s="11"/>
      <c r="APW72" s="11"/>
      <c r="APX72" s="11"/>
      <c r="APY72" s="11"/>
      <c r="APZ72" s="11"/>
      <c r="AQA72" s="11"/>
      <c r="AQB72" s="11"/>
      <c r="AQC72" s="11"/>
      <c r="AQD72" s="11"/>
      <c r="AQE72" s="11"/>
      <c r="AQF72" s="11"/>
      <c r="AQG72" s="11"/>
      <c r="AQH72" s="11"/>
      <c r="AQI72" s="11"/>
      <c r="AQJ72" s="11"/>
      <c r="AQK72" s="11"/>
      <c r="AQL72" s="11"/>
      <c r="AQM72" s="11"/>
      <c r="AQN72" s="11"/>
      <c r="AQO72" s="11"/>
      <c r="AQP72" s="11"/>
      <c r="AQQ72" s="11"/>
      <c r="AQR72" s="11"/>
      <c r="AQS72" s="11"/>
      <c r="AQT72" s="11"/>
      <c r="AQU72" s="11"/>
      <c r="AQV72" s="11"/>
      <c r="AQW72" s="11"/>
      <c r="AQX72" s="11"/>
      <c r="AQY72" s="11"/>
      <c r="AQZ72" s="11"/>
      <c r="ARA72" s="11"/>
      <c r="ARB72" s="11"/>
      <c r="ARC72" s="11"/>
      <c r="ARD72" s="11"/>
      <c r="ARE72" s="11"/>
      <c r="ARF72" s="11"/>
      <c r="ARG72" s="11"/>
      <c r="ARH72" s="11"/>
      <c r="ARI72" s="11"/>
      <c r="ARJ72" s="11"/>
      <c r="ARK72" s="11"/>
      <c r="ARL72" s="11"/>
      <c r="ARM72" s="11"/>
      <c r="ARN72" s="11"/>
      <c r="ARO72" s="11"/>
      <c r="ARP72" s="11"/>
      <c r="ARQ72" s="11"/>
      <c r="ARR72" s="11"/>
      <c r="ARS72" s="11"/>
      <c r="ART72" s="11"/>
      <c r="ARU72" s="11"/>
      <c r="ARV72" s="11"/>
      <c r="ARW72" s="11"/>
      <c r="ARX72" s="11"/>
      <c r="ARY72" s="11"/>
      <c r="ARZ72" s="11"/>
      <c r="ASA72" s="11"/>
      <c r="ASB72" s="11"/>
      <c r="ASC72" s="11"/>
      <c r="ASD72" s="11"/>
      <c r="ASE72" s="11"/>
      <c r="ASF72" s="11"/>
      <c r="ASG72" s="11"/>
      <c r="ASH72" s="11"/>
      <c r="ASI72" s="11"/>
      <c r="ASJ72" s="11"/>
      <c r="ASK72" s="11"/>
      <c r="ASL72" s="11"/>
      <c r="ASM72" s="11"/>
      <c r="ASN72" s="11"/>
      <c r="ASO72" s="11"/>
      <c r="ASP72" s="11"/>
      <c r="ASQ72" s="11"/>
      <c r="ASR72" s="11"/>
      <c r="ASS72" s="11"/>
      <c r="AST72" s="11"/>
      <c r="ASU72" s="11"/>
      <c r="ASV72" s="11"/>
      <c r="ASW72" s="11"/>
      <c r="ASX72" s="11"/>
      <c r="ASY72" s="11"/>
      <c r="ASZ72" s="11"/>
      <c r="ATA72" s="11"/>
      <c r="ATB72" s="11"/>
      <c r="ATC72" s="11"/>
      <c r="ATD72" s="11"/>
      <c r="ATE72" s="11"/>
      <c r="ATF72" s="11"/>
      <c r="ATG72" s="11"/>
      <c r="ATH72" s="11"/>
      <c r="ATI72" s="11"/>
      <c r="ATJ72" s="11"/>
      <c r="ATK72" s="11"/>
      <c r="ATL72" s="11"/>
      <c r="ATM72" s="11"/>
      <c r="ATN72" s="11"/>
      <c r="ATO72" s="11"/>
      <c r="ATP72" s="11"/>
      <c r="ATQ72" s="11"/>
      <c r="ATR72" s="11"/>
      <c r="ATS72" s="11"/>
      <c r="ATT72" s="11"/>
      <c r="ATU72" s="11"/>
      <c r="ATV72" s="11"/>
      <c r="ATW72" s="11"/>
      <c r="ATX72" s="11"/>
      <c r="ATY72" s="11"/>
      <c r="ATZ72" s="11"/>
      <c r="AUA72" s="11"/>
      <c r="AUB72" s="11"/>
      <c r="AUC72" s="11"/>
      <c r="AUD72" s="11"/>
      <c r="AUE72" s="11"/>
      <c r="AUF72" s="11"/>
      <c r="AUG72" s="11"/>
      <c r="AUH72" s="11"/>
      <c r="AUI72" s="11"/>
      <c r="AUJ72" s="11"/>
      <c r="AUK72" s="11"/>
      <c r="AUL72" s="11"/>
      <c r="AUM72" s="11"/>
      <c r="AUN72" s="11"/>
      <c r="AUO72" s="11"/>
      <c r="AUP72" s="11"/>
      <c r="AUQ72" s="11"/>
      <c r="AUR72" s="11"/>
      <c r="AUS72" s="11"/>
      <c r="AUT72" s="11"/>
      <c r="AUU72" s="11"/>
      <c r="AUV72" s="11"/>
      <c r="AUW72" s="11"/>
      <c r="AUX72" s="11"/>
      <c r="AUY72" s="11"/>
      <c r="AUZ72" s="11"/>
      <c r="AVA72" s="11"/>
      <c r="AVB72" s="11"/>
      <c r="AVC72" s="11"/>
      <c r="AVD72" s="11"/>
      <c r="AVE72" s="11"/>
      <c r="AVF72" s="11"/>
      <c r="AVG72" s="11"/>
      <c r="AVH72" s="11"/>
      <c r="AVI72" s="11"/>
      <c r="AVJ72" s="11"/>
      <c r="AVK72" s="11"/>
      <c r="AVL72" s="11"/>
      <c r="AVM72" s="11"/>
      <c r="AVN72" s="11"/>
      <c r="AVO72" s="11"/>
      <c r="AVP72" s="11"/>
      <c r="AVQ72" s="11"/>
      <c r="AVR72" s="11"/>
      <c r="AVS72" s="11"/>
      <c r="AVT72" s="11"/>
      <c r="AVU72" s="11"/>
      <c r="AVV72" s="11"/>
      <c r="AVW72" s="11"/>
      <c r="AVX72" s="11"/>
      <c r="AVY72" s="11"/>
      <c r="AVZ72" s="11"/>
      <c r="AWA72" s="11"/>
      <c r="AWB72" s="11"/>
      <c r="AWC72" s="11"/>
      <c r="AWD72" s="11"/>
      <c r="AWE72" s="11"/>
      <c r="AWF72" s="11"/>
      <c r="AWG72" s="11"/>
      <c r="AWH72" s="11"/>
      <c r="AWI72" s="11"/>
      <c r="AWJ72" s="11"/>
      <c r="AWK72" s="11"/>
      <c r="AWL72" s="11"/>
      <c r="AWM72" s="11"/>
      <c r="AWN72" s="11"/>
      <c r="AWO72" s="11"/>
      <c r="AWP72" s="11"/>
      <c r="AWQ72" s="11"/>
      <c r="AWR72" s="11"/>
      <c r="AWS72" s="11"/>
      <c r="AWT72" s="11"/>
      <c r="AWU72" s="11"/>
      <c r="AWV72" s="11"/>
      <c r="AWW72" s="11"/>
      <c r="AWX72" s="11"/>
      <c r="AWY72" s="11"/>
      <c r="AWZ72" s="11"/>
      <c r="AXA72" s="11"/>
      <c r="AXB72" s="11"/>
      <c r="AXC72" s="11"/>
      <c r="AXD72" s="11"/>
      <c r="AXE72" s="11"/>
      <c r="AXF72" s="11"/>
      <c r="AXG72" s="11"/>
      <c r="AXH72" s="11"/>
      <c r="AXI72" s="11"/>
      <c r="AXJ72" s="11"/>
      <c r="AXK72" s="11"/>
      <c r="AXL72" s="11"/>
      <c r="AXM72" s="11"/>
      <c r="AXN72" s="11"/>
      <c r="AXO72" s="11"/>
      <c r="AXP72" s="11"/>
      <c r="AXQ72" s="11"/>
      <c r="AXR72" s="11"/>
      <c r="AXS72" s="11"/>
      <c r="AXT72" s="11"/>
      <c r="AXU72" s="11"/>
      <c r="AXV72" s="11"/>
      <c r="AXW72" s="11"/>
      <c r="AXX72" s="11"/>
      <c r="AXY72" s="11"/>
      <c r="AXZ72" s="11"/>
      <c r="AYA72" s="11"/>
      <c r="AYB72" s="11"/>
      <c r="AYC72" s="11"/>
      <c r="AYD72" s="11"/>
      <c r="AYE72" s="11"/>
      <c r="AYF72" s="11"/>
      <c r="AYG72" s="11"/>
      <c r="AYH72" s="11"/>
      <c r="AYI72" s="11"/>
      <c r="AYJ72" s="11"/>
      <c r="AYK72" s="11"/>
      <c r="AYL72" s="11"/>
      <c r="AYM72" s="11"/>
      <c r="AYN72" s="11"/>
      <c r="AYO72" s="11"/>
      <c r="AYP72" s="11"/>
      <c r="AYQ72" s="11"/>
      <c r="AYR72" s="11"/>
      <c r="AYS72" s="11"/>
      <c r="AYT72" s="11"/>
      <c r="AYU72" s="11"/>
      <c r="AYV72" s="11"/>
      <c r="AYW72" s="11"/>
      <c r="AYX72" s="11"/>
      <c r="AYY72" s="11"/>
      <c r="AYZ72" s="11"/>
      <c r="AZA72" s="11"/>
      <c r="AZB72" s="11"/>
      <c r="AZC72" s="11"/>
      <c r="AZD72" s="11"/>
      <c r="AZE72" s="11"/>
      <c r="AZF72" s="11"/>
      <c r="AZG72" s="11"/>
      <c r="AZH72" s="11"/>
      <c r="AZI72" s="11"/>
      <c r="AZJ72" s="11"/>
      <c r="AZK72" s="11"/>
      <c r="AZL72" s="11"/>
      <c r="AZM72" s="11"/>
      <c r="AZN72" s="11"/>
      <c r="AZO72" s="11"/>
      <c r="AZP72" s="11"/>
      <c r="AZQ72" s="11"/>
      <c r="AZR72" s="11"/>
      <c r="AZS72" s="11"/>
      <c r="AZT72" s="11"/>
      <c r="AZU72" s="11"/>
      <c r="AZV72" s="11"/>
      <c r="AZW72" s="11"/>
      <c r="AZX72" s="11"/>
      <c r="AZY72" s="11"/>
      <c r="AZZ72" s="11"/>
      <c r="BAA72" s="11"/>
      <c r="BAB72" s="11"/>
      <c r="BAC72" s="11"/>
      <c r="BAD72" s="11"/>
      <c r="BAE72" s="11"/>
      <c r="BAF72" s="11"/>
      <c r="BAG72" s="11"/>
      <c r="BAH72" s="11"/>
      <c r="BAI72" s="11"/>
      <c r="BAJ72" s="11"/>
      <c r="BAK72" s="11"/>
      <c r="BAL72" s="11"/>
      <c r="BAM72" s="11"/>
      <c r="BAN72" s="11"/>
      <c r="BAO72" s="11"/>
      <c r="BAP72" s="11"/>
      <c r="BAQ72" s="11"/>
      <c r="BAR72" s="11"/>
      <c r="BAS72" s="11"/>
      <c r="BAT72" s="11"/>
      <c r="BAU72" s="11"/>
      <c r="BAV72" s="11"/>
      <c r="BAW72" s="11"/>
      <c r="BAX72" s="11"/>
      <c r="BAY72" s="11"/>
      <c r="BAZ72" s="11"/>
      <c r="BBA72" s="11"/>
      <c r="BBB72" s="11"/>
      <c r="BBC72" s="11"/>
      <c r="BBD72" s="11"/>
      <c r="BBE72" s="11"/>
      <c r="BBF72" s="11"/>
      <c r="BBG72" s="11"/>
      <c r="BBH72" s="11"/>
      <c r="BBI72" s="11"/>
      <c r="BBJ72" s="11"/>
      <c r="BBK72" s="11"/>
      <c r="BBL72" s="11"/>
      <c r="BBM72" s="11"/>
      <c r="BBN72" s="11"/>
      <c r="BBO72" s="11"/>
      <c r="BBP72" s="11"/>
      <c r="BBQ72" s="11"/>
      <c r="BBR72" s="11"/>
      <c r="BBS72" s="11"/>
      <c r="BBT72" s="11"/>
      <c r="BBU72" s="11"/>
      <c r="BBV72" s="11"/>
      <c r="BBW72" s="11"/>
      <c r="BBX72" s="11"/>
      <c r="BBY72" s="11"/>
      <c r="BBZ72" s="11"/>
      <c r="BCA72" s="11"/>
      <c r="BCB72" s="11"/>
      <c r="BCC72" s="11"/>
      <c r="BCD72" s="11"/>
      <c r="BCE72" s="11"/>
      <c r="BCF72" s="11"/>
      <c r="BCG72" s="11"/>
      <c r="BCH72" s="11"/>
      <c r="BCI72" s="11"/>
      <c r="BCJ72" s="11"/>
      <c r="BCK72" s="11"/>
      <c r="BCL72" s="11"/>
      <c r="BCM72" s="11"/>
      <c r="BCN72" s="11"/>
      <c r="BCO72" s="11"/>
      <c r="BCP72" s="11"/>
      <c r="BCQ72" s="11"/>
      <c r="BCR72" s="11"/>
      <c r="BCS72" s="11"/>
      <c r="BCT72" s="11"/>
      <c r="BCU72" s="11"/>
      <c r="BCV72" s="11"/>
      <c r="BCW72" s="11"/>
      <c r="BCX72" s="11"/>
      <c r="BCY72" s="11"/>
      <c r="BCZ72" s="11"/>
      <c r="BDA72" s="11"/>
      <c r="BDB72" s="11"/>
      <c r="BDC72" s="11"/>
      <c r="BDD72" s="11"/>
      <c r="BDE72" s="11"/>
      <c r="BDF72" s="11"/>
      <c r="BDG72" s="11"/>
      <c r="BDH72" s="11"/>
      <c r="BDI72" s="11"/>
      <c r="BDJ72" s="11"/>
      <c r="BDK72" s="11"/>
      <c r="BDL72" s="11"/>
      <c r="BDM72" s="11"/>
      <c r="BDN72" s="11"/>
      <c r="BDO72" s="11"/>
      <c r="BDP72" s="11"/>
      <c r="BDQ72" s="11"/>
      <c r="BDR72" s="11"/>
      <c r="BDS72" s="11"/>
      <c r="BDT72" s="11"/>
      <c r="BDU72" s="11"/>
      <c r="BDV72" s="11"/>
      <c r="BDW72" s="11"/>
      <c r="BDX72" s="11"/>
      <c r="BDY72" s="11"/>
      <c r="BDZ72" s="11"/>
      <c r="BEA72" s="11"/>
      <c r="BEB72" s="11"/>
      <c r="BEC72" s="11"/>
      <c r="BED72" s="11"/>
      <c r="BEE72" s="11"/>
      <c r="BEF72" s="11"/>
      <c r="BEG72" s="11"/>
      <c r="BEH72" s="11"/>
      <c r="BEI72" s="11"/>
      <c r="BEJ72" s="11"/>
      <c r="BEK72" s="11"/>
      <c r="BEL72" s="11"/>
      <c r="BEM72" s="11"/>
      <c r="BEN72" s="11"/>
      <c r="BEO72" s="11"/>
      <c r="BEP72" s="11"/>
      <c r="BEQ72" s="11"/>
      <c r="BER72" s="11"/>
      <c r="BES72" s="11"/>
      <c r="BET72" s="11"/>
      <c r="BEU72" s="11"/>
      <c r="BEV72" s="11"/>
      <c r="BEW72" s="11"/>
      <c r="BEX72" s="11"/>
      <c r="BEY72" s="11"/>
      <c r="BEZ72" s="11"/>
      <c r="BFA72" s="11"/>
      <c r="BFB72" s="11"/>
      <c r="BFC72" s="11"/>
      <c r="BFD72" s="11"/>
      <c r="BFE72" s="11"/>
      <c r="BFF72" s="11"/>
      <c r="BFG72" s="11"/>
      <c r="BFH72" s="11"/>
      <c r="BFI72" s="11"/>
      <c r="BFJ72" s="11"/>
      <c r="BFK72" s="11"/>
      <c r="BFL72" s="11"/>
      <c r="BFM72" s="11"/>
      <c r="BFN72" s="11"/>
      <c r="BFO72" s="11"/>
      <c r="BFP72" s="11"/>
      <c r="BFQ72" s="11"/>
      <c r="BFR72" s="11"/>
      <c r="BFS72" s="11"/>
      <c r="BFT72" s="11"/>
      <c r="BFU72" s="11"/>
      <c r="BFV72" s="11"/>
      <c r="BFW72" s="11"/>
      <c r="BFX72" s="11"/>
      <c r="BFY72" s="11"/>
      <c r="BFZ72" s="11"/>
      <c r="BGA72" s="11"/>
      <c r="BGB72" s="11"/>
      <c r="BGC72" s="11"/>
      <c r="BGD72" s="11"/>
      <c r="BGE72" s="11"/>
      <c r="BGF72" s="11"/>
      <c r="BGG72" s="11"/>
      <c r="BGH72" s="11"/>
      <c r="BGI72" s="11"/>
      <c r="BGJ72" s="11"/>
      <c r="BGK72" s="11"/>
      <c r="BGL72" s="11"/>
      <c r="BGM72" s="11"/>
      <c r="BGN72" s="11"/>
      <c r="BGO72" s="11"/>
      <c r="BGP72" s="11"/>
      <c r="BGQ72" s="11"/>
      <c r="BGR72" s="11"/>
      <c r="BGS72" s="11"/>
      <c r="BGT72" s="11"/>
      <c r="BGU72" s="11"/>
      <c r="BGV72" s="11"/>
      <c r="BGW72" s="11"/>
      <c r="BGX72" s="11"/>
      <c r="BGY72" s="11"/>
      <c r="BGZ72" s="11"/>
    </row>
    <row r="73" spans="1:1589" s="10" customFormat="1" ht="43.9" customHeight="1">
      <c r="A73" s="78"/>
      <c r="B73" s="60"/>
      <c r="C73" s="197"/>
      <c r="D73" s="198"/>
      <c r="E73" s="117" t="s">
        <v>12</v>
      </c>
      <c r="F73" s="117">
        <v>42369</v>
      </c>
      <c r="G73" s="118" t="s">
        <v>10</v>
      </c>
      <c r="H73" s="148"/>
      <c r="I73" s="152"/>
      <c r="J73" s="152">
        <v>520000</v>
      </c>
      <c r="K73" s="143"/>
      <c r="L73" s="153"/>
      <c r="M73" s="130"/>
      <c r="N73" s="154">
        <v>520000</v>
      </c>
      <c r="O73" s="153"/>
      <c r="P73" s="153"/>
      <c r="Q73" s="153"/>
      <c r="R73" s="154">
        <v>520000</v>
      </c>
      <c r="S73" s="153"/>
      <c r="T73" s="11"/>
      <c r="U73" s="185">
        <f>J73-R73</f>
        <v>0</v>
      </c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  <c r="CV73" s="11"/>
      <c r="CW73" s="11"/>
      <c r="CX73" s="11"/>
      <c r="CY73" s="11"/>
      <c r="CZ73" s="11"/>
      <c r="DA73" s="11"/>
      <c r="DB73" s="11"/>
      <c r="DC73" s="11"/>
      <c r="DD73" s="11"/>
      <c r="DE73" s="11"/>
      <c r="DF73" s="11"/>
      <c r="DG73" s="11"/>
      <c r="DH73" s="11"/>
      <c r="DI73" s="11"/>
      <c r="DJ73" s="11"/>
      <c r="DK73" s="11"/>
      <c r="DL73" s="11"/>
      <c r="DM73" s="11"/>
      <c r="DN73" s="11"/>
      <c r="DO73" s="11"/>
      <c r="DP73" s="11"/>
      <c r="DQ73" s="11"/>
      <c r="DR73" s="11"/>
      <c r="DS73" s="11"/>
      <c r="DT73" s="11"/>
      <c r="DU73" s="11"/>
      <c r="DV73" s="11"/>
      <c r="DW73" s="11"/>
      <c r="DX73" s="11"/>
      <c r="DY73" s="11"/>
      <c r="DZ73" s="11"/>
      <c r="EA73" s="11"/>
      <c r="EB73" s="11"/>
      <c r="EC73" s="11"/>
      <c r="ED73" s="11"/>
      <c r="EE73" s="11"/>
      <c r="EF73" s="11"/>
      <c r="EG73" s="11"/>
      <c r="EH73" s="11"/>
      <c r="EI73" s="11"/>
      <c r="EJ73" s="11"/>
      <c r="EK73" s="11"/>
      <c r="EL73" s="11"/>
      <c r="EM73" s="11"/>
      <c r="EN73" s="11"/>
      <c r="EO73" s="11"/>
      <c r="EP73" s="11"/>
      <c r="EQ73" s="11"/>
      <c r="ER73" s="11"/>
      <c r="ES73" s="11"/>
      <c r="ET73" s="11"/>
      <c r="EU73" s="11"/>
      <c r="EV73" s="11"/>
      <c r="EW73" s="11"/>
      <c r="EX73" s="11"/>
      <c r="EY73" s="11"/>
      <c r="EZ73" s="11"/>
      <c r="FA73" s="11"/>
      <c r="FB73" s="11"/>
      <c r="FC73" s="11"/>
      <c r="FD73" s="11"/>
      <c r="FE73" s="11"/>
      <c r="FF73" s="11"/>
      <c r="FG73" s="11"/>
      <c r="FH73" s="11"/>
      <c r="FI73" s="11"/>
      <c r="FJ73" s="11"/>
      <c r="FK73" s="11"/>
      <c r="FL73" s="11"/>
      <c r="FM73" s="11"/>
      <c r="FN73" s="11"/>
      <c r="FO73" s="11"/>
      <c r="FP73" s="11"/>
      <c r="FQ73" s="11"/>
      <c r="FR73" s="11"/>
      <c r="FS73" s="11"/>
      <c r="FT73" s="11"/>
      <c r="FU73" s="11"/>
      <c r="FV73" s="11"/>
      <c r="FW73" s="11"/>
      <c r="FX73" s="11"/>
      <c r="FY73" s="11"/>
      <c r="FZ73" s="11"/>
      <c r="GA73" s="11"/>
      <c r="GB73" s="11"/>
      <c r="GC73" s="11"/>
      <c r="GD73" s="11"/>
      <c r="GE73" s="11"/>
      <c r="GF73" s="11"/>
      <c r="GG73" s="11"/>
      <c r="GH73" s="11"/>
      <c r="GI73" s="11"/>
      <c r="GJ73" s="11"/>
      <c r="GK73" s="11"/>
      <c r="GL73" s="11"/>
      <c r="GM73" s="11"/>
      <c r="GN73" s="11"/>
      <c r="GO73" s="11"/>
      <c r="GP73" s="11"/>
      <c r="GQ73" s="11"/>
      <c r="GR73" s="11"/>
      <c r="GS73" s="11"/>
      <c r="GT73" s="11"/>
      <c r="GU73" s="11"/>
      <c r="GV73" s="11"/>
      <c r="GW73" s="11"/>
      <c r="GX73" s="11"/>
      <c r="GY73" s="11"/>
      <c r="GZ73" s="11"/>
      <c r="HA73" s="11"/>
      <c r="HB73" s="11"/>
      <c r="HC73" s="11"/>
      <c r="HD73" s="11"/>
      <c r="HE73" s="11"/>
      <c r="HF73" s="11"/>
      <c r="HG73" s="11"/>
      <c r="HH73" s="11"/>
      <c r="HI73" s="11"/>
      <c r="HJ73" s="11"/>
      <c r="HK73" s="11"/>
      <c r="HL73" s="11"/>
      <c r="HM73" s="11"/>
      <c r="HN73" s="11"/>
      <c r="HO73" s="11"/>
      <c r="HP73" s="11"/>
      <c r="HQ73" s="11"/>
      <c r="HR73" s="11"/>
      <c r="HS73" s="11"/>
      <c r="HT73" s="11"/>
      <c r="HU73" s="11"/>
      <c r="HV73" s="11"/>
      <c r="HW73" s="11"/>
      <c r="HX73" s="11"/>
      <c r="HY73" s="11"/>
      <c r="HZ73" s="11"/>
      <c r="IA73" s="11"/>
      <c r="IB73" s="11"/>
      <c r="IC73" s="11"/>
      <c r="ID73" s="11"/>
      <c r="IE73" s="11"/>
      <c r="IF73" s="11"/>
      <c r="IG73" s="11"/>
      <c r="IH73" s="11"/>
      <c r="II73" s="11"/>
      <c r="IJ73" s="11"/>
      <c r="IK73" s="11"/>
      <c r="IL73" s="11"/>
      <c r="IM73" s="11"/>
      <c r="IN73" s="11"/>
      <c r="IO73" s="11"/>
      <c r="IP73" s="11"/>
      <c r="IQ73" s="11"/>
      <c r="IR73" s="11"/>
      <c r="IS73" s="11"/>
      <c r="IT73" s="11"/>
      <c r="IU73" s="11"/>
      <c r="IV73" s="11"/>
      <c r="IW73" s="11"/>
      <c r="IX73" s="11"/>
      <c r="IY73" s="11"/>
      <c r="IZ73" s="11"/>
      <c r="JA73" s="11"/>
      <c r="JB73" s="11"/>
      <c r="JC73" s="11"/>
      <c r="JD73" s="11"/>
      <c r="JE73" s="11"/>
      <c r="JF73" s="11"/>
      <c r="JG73" s="11"/>
      <c r="JH73" s="11"/>
      <c r="JI73" s="11"/>
      <c r="JJ73" s="11"/>
      <c r="JK73" s="11"/>
      <c r="JL73" s="11"/>
      <c r="JM73" s="11"/>
      <c r="JN73" s="11"/>
      <c r="JO73" s="11"/>
      <c r="JP73" s="11"/>
      <c r="JQ73" s="11"/>
      <c r="JR73" s="11"/>
      <c r="JS73" s="11"/>
      <c r="JT73" s="11"/>
      <c r="JU73" s="11"/>
      <c r="JV73" s="11"/>
      <c r="JW73" s="11"/>
      <c r="JX73" s="11"/>
      <c r="JY73" s="11"/>
      <c r="JZ73" s="11"/>
      <c r="KA73" s="11"/>
      <c r="KB73" s="11"/>
      <c r="KC73" s="11"/>
      <c r="KD73" s="11"/>
      <c r="KE73" s="11"/>
      <c r="KF73" s="11"/>
      <c r="KG73" s="11"/>
      <c r="KH73" s="11"/>
      <c r="KI73" s="11"/>
      <c r="KJ73" s="11"/>
      <c r="KK73" s="11"/>
      <c r="KL73" s="11"/>
      <c r="KM73" s="11"/>
      <c r="KN73" s="11"/>
      <c r="KO73" s="11"/>
      <c r="KP73" s="11"/>
      <c r="KQ73" s="11"/>
      <c r="KR73" s="11"/>
      <c r="KS73" s="11"/>
      <c r="KT73" s="11"/>
      <c r="KU73" s="11"/>
      <c r="KV73" s="11"/>
      <c r="KW73" s="11"/>
      <c r="KX73" s="11"/>
      <c r="KY73" s="11"/>
      <c r="KZ73" s="11"/>
      <c r="LA73" s="11"/>
      <c r="LB73" s="11"/>
      <c r="LC73" s="11"/>
      <c r="LD73" s="11"/>
      <c r="LE73" s="11"/>
      <c r="LF73" s="11"/>
      <c r="LG73" s="11"/>
      <c r="LH73" s="11"/>
      <c r="LI73" s="11"/>
      <c r="LJ73" s="11"/>
      <c r="LK73" s="11"/>
      <c r="LL73" s="11"/>
      <c r="LM73" s="11"/>
      <c r="LN73" s="11"/>
      <c r="LO73" s="11"/>
      <c r="LP73" s="11"/>
      <c r="LQ73" s="11"/>
      <c r="LR73" s="11"/>
      <c r="LS73" s="11"/>
      <c r="LT73" s="11"/>
      <c r="LU73" s="11"/>
      <c r="LV73" s="11"/>
      <c r="LW73" s="11"/>
      <c r="LX73" s="11"/>
      <c r="LY73" s="11"/>
      <c r="LZ73" s="11"/>
      <c r="MA73" s="11"/>
      <c r="MB73" s="11"/>
      <c r="MC73" s="11"/>
      <c r="MD73" s="11"/>
      <c r="ME73" s="11"/>
      <c r="MF73" s="11"/>
      <c r="MG73" s="11"/>
      <c r="MH73" s="11"/>
      <c r="MI73" s="11"/>
      <c r="MJ73" s="11"/>
      <c r="MK73" s="11"/>
      <c r="ML73" s="11"/>
      <c r="MM73" s="11"/>
      <c r="MN73" s="11"/>
      <c r="MO73" s="11"/>
      <c r="MP73" s="11"/>
      <c r="MQ73" s="11"/>
      <c r="MR73" s="11"/>
      <c r="MS73" s="11"/>
      <c r="MT73" s="11"/>
      <c r="MU73" s="11"/>
      <c r="MV73" s="11"/>
      <c r="MW73" s="11"/>
      <c r="MX73" s="11"/>
      <c r="MY73" s="11"/>
      <c r="MZ73" s="11"/>
      <c r="NA73" s="11"/>
      <c r="NB73" s="11"/>
      <c r="NC73" s="11"/>
      <c r="ND73" s="11"/>
      <c r="NE73" s="11"/>
      <c r="NF73" s="11"/>
      <c r="NG73" s="11"/>
      <c r="NH73" s="11"/>
      <c r="NI73" s="11"/>
      <c r="NJ73" s="11"/>
      <c r="NK73" s="11"/>
      <c r="NL73" s="11"/>
      <c r="NM73" s="11"/>
      <c r="NN73" s="11"/>
      <c r="NO73" s="11"/>
      <c r="NP73" s="11"/>
      <c r="NQ73" s="11"/>
      <c r="NR73" s="11"/>
      <c r="NS73" s="11"/>
      <c r="NT73" s="11"/>
      <c r="NU73" s="11"/>
      <c r="NV73" s="11"/>
      <c r="NW73" s="11"/>
      <c r="NX73" s="11"/>
      <c r="NY73" s="11"/>
      <c r="NZ73" s="11"/>
      <c r="OA73" s="11"/>
      <c r="OB73" s="11"/>
      <c r="OC73" s="11"/>
      <c r="OD73" s="11"/>
      <c r="OE73" s="11"/>
      <c r="OF73" s="11"/>
      <c r="OG73" s="11"/>
      <c r="OH73" s="11"/>
      <c r="OI73" s="11"/>
      <c r="OJ73" s="11"/>
      <c r="OK73" s="11"/>
      <c r="OL73" s="11"/>
      <c r="OM73" s="11"/>
      <c r="ON73" s="11"/>
      <c r="OO73" s="11"/>
      <c r="OP73" s="11"/>
      <c r="OQ73" s="11"/>
      <c r="OR73" s="11"/>
      <c r="OS73" s="11"/>
      <c r="OT73" s="11"/>
      <c r="OU73" s="11"/>
      <c r="OV73" s="11"/>
      <c r="OW73" s="11"/>
      <c r="OX73" s="11"/>
      <c r="OY73" s="11"/>
      <c r="OZ73" s="11"/>
      <c r="PA73" s="11"/>
      <c r="PB73" s="11"/>
      <c r="PC73" s="11"/>
      <c r="PD73" s="11"/>
      <c r="PE73" s="11"/>
      <c r="PF73" s="11"/>
      <c r="PG73" s="11"/>
      <c r="PH73" s="11"/>
      <c r="PI73" s="11"/>
      <c r="PJ73" s="11"/>
      <c r="PK73" s="11"/>
      <c r="PL73" s="11"/>
      <c r="PM73" s="11"/>
      <c r="PN73" s="11"/>
      <c r="PO73" s="11"/>
      <c r="PP73" s="11"/>
      <c r="PQ73" s="11"/>
      <c r="PR73" s="11"/>
      <c r="PS73" s="11"/>
      <c r="PT73" s="11"/>
      <c r="PU73" s="11"/>
      <c r="PV73" s="11"/>
      <c r="PW73" s="11"/>
      <c r="PX73" s="11"/>
      <c r="PY73" s="11"/>
      <c r="PZ73" s="11"/>
      <c r="QA73" s="11"/>
      <c r="QB73" s="11"/>
      <c r="QC73" s="11"/>
      <c r="QD73" s="11"/>
      <c r="QE73" s="11"/>
      <c r="QF73" s="11"/>
      <c r="QG73" s="11"/>
      <c r="QH73" s="11"/>
      <c r="QI73" s="11"/>
      <c r="QJ73" s="11"/>
      <c r="QK73" s="11"/>
      <c r="QL73" s="11"/>
      <c r="QM73" s="11"/>
      <c r="QN73" s="11"/>
      <c r="QO73" s="11"/>
      <c r="QP73" s="11"/>
      <c r="QQ73" s="11"/>
      <c r="QR73" s="11"/>
      <c r="QS73" s="11"/>
      <c r="QT73" s="11"/>
      <c r="QU73" s="11"/>
      <c r="QV73" s="11"/>
      <c r="QW73" s="11"/>
      <c r="QX73" s="11"/>
      <c r="QY73" s="11"/>
      <c r="QZ73" s="11"/>
      <c r="RA73" s="11"/>
      <c r="RB73" s="11"/>
      <c r="RC73" s="11"/>
      <c r="RD73" s="11"/>
      <c r="RE73" s="11"/>
      <c r="RF73" s="11"/>
      <c r="RG73" s="11"/>
      <c r="RH73" s="11"/>
      <c r="RI73" s="11"/>
      <c r="RJ73" s="11"/>
      <c r="RK73" s="11"/>
      <c r="RL73" s="11"/>
      <c r="RM73" s="11"/>
      <c r="RN73" s="11"/>
      <c r="RO73" s="11"/>
      <c r="RP73" s="11"/>
      <c r="RQ73" s="11"/>
      <c r="RR73" s="11"/>
      <c r="RS73" s="11"/>
      <c r="RT73" s="11"/>
      <c r="RU73" s="11"/>
      <c r="RV73" s="11"/>
      <c r="RW73" s="11"/>
      <c r="RX73" s="11"/>
      <c r="RY73" s="11"/>
      <c r="RZ73" s="11"/>
      <c r="SA73" s="11"/>
      <c r="SB73" s="11"/>
      <c r="SC73" s="11"/>
      <c r="SD73" s="11"/>
      <c r="SE73" s="11"/>
      <c r="SF73" s="11"/>
      <c r="SG73" s="11"/>
      <c r="SH73" s="11"/>
      <c r="SI73" s="11"/>
      <c r="SJ73" s="11"/>
      <c r="SK73" s="11"/>
      <c r="SL73" s="11"/>
      <c r="SM73" s="11"/>
      <c r="SN73" s="11"/>
      <c r="SO73" s="11"/>
      <c r="SP73" s="11"/>
      <c r="SQ73" s="11"/>
      <c r="SR73" s="11"/>
      <c r="SS73" s="11"/>
      <c r="ST73" s="11"/>
      <c r="SU73" s="11"/>
      <c r="SV73" s="11"/>
      <c r="SW73" s="11"/>
      <c r="SX73" s="11"/>
      <c r="SY73" s="11"/>
      <c r="SZ73" s="11"/>
      <c r="TA73" s="11"/>
      <c r="TB73" s="11"/>
      <c r="TC73" s="11"/>
      <c r="TD73" s="11"/>
      <c r="TE73" s="11"/>
      <c r="TF73" s="11"/>
      <c r="TG73" s="11"/>
      <c r="TH73" s="11"/>
      <c r="TI73" s="11"/>
      <c r="TJ73" s="11"/>
      <c r="TK73" s="11"/>
      <c r="TL73" s="11"/>
      <c r="TM73" s="11"/>
      <c r="TN73" s="11"/>
      <c r="TO73" s="11"/>
      <c r="TP73" s="11"/>
      <c r="TQ73" s="11"/>
      <c r="TR73" s="11"/>
      <c r="TS73" s="11"/>
      <c r="TT73" s="11"/>
      <c r="TU73" s="11"/>
      <c r="TV73" s="11"/>
      <c r="TW73" s="11"/>
      <c r="TX73" s="11"/>
      <c r="TY73" s="11"/>
      <c r="TZ73" s="11"/>
      <c r="UA73" s="11"/>
      <c r="UB73" s="11"/>
      <c r="UC73" s="11"/>
      <c r="UD73" s="11"/>
      <c r="UE73" s="11"/>
      <c r="UF73" s="11"/>
      <c r="UG73" s="11"/>
      <c r="UH73" s="11"/>
      <c r="UI73" s="11"/>
      <c r="UJ73" s="11"/>
      <c r="UK73" s="11"/>
      <c r="UL73" s="11"/>
      <c r="UM73" s="11"/>
      <c r="UN73" s="11"/>
      <c r="UO73" s="11"/>
      <c r="UP73" s="11"/>
      <c r="UQ73" s="11"/>
      <c r="UR73" s="11"/>
      <c r="US73" s="11"/>
      <c r="UT73" s="11"/>
      <c r="UU73" s="11"/>
      <c r="UV73" s="11"/>
      <c r="UW73" s="11"/>
      <c r="UX73" s="11"/>
      <c r="UY73" s="11"/>
      <c r="UZ73" s="11"/>
      <c r="VA73" s="11"/>
      <c r="VB73" s="11"/>
      <c r="VC73" s="11"/>
      <c r="VD73" s="11"/>
      <c r="VE73" s="11"/>
      <c r="VF73" s="11"/>
      <c r="VG73" s="11"/>
      <c r="VH73" s="11"/>
      <c r="VI73" s="11"/>
      <c r="VJ73" s="11"/>
      <c r="VK73" s="11"/>
      <c r="VL73" s="11"/>
      <c r="VM73" s="11"/>
      <c r="VN73" s="11"/>
      <c r="VO73" s="11"/>
      <c r="VP73" s="11"/>
      <c r="VQ73" s="11"/>
      <c r="VR73" s="11"/>
      <c r="VS73" s="11"/>
      <c r="VT73" s="11"/>
      <c r="VU73" s="11"/>
      <c r="VV73" s="11"/>
      <c r="VW73" s="11"/>
      <c r="VX73" s="11"/>
      <c r="VY73" s="11"/>
      <c r="VZ73" s="11"/>
      <c r="WA73" s="11"/>
      <c r="WB73" s="11"/>
      <c r="WC73" s="11"/>
      <c r="WD73" s="11"/>
      <c r="WE73" s="11"/>
      <c r="WF73" s="11"/>
      <c r="WG73" s="11"/>
      <c r="WH73" s="11"/>
      <c r="WI73" s="11"/>
      <c r="WJ73" s="11"/>
      <c r="WK73" s="11"/>
      <c r="WL73" s="11"/>
      <c r="WM73" s="11"/>
      <c r="WN73" s="11"/>
      <c r="WO73" s="11"/>
      <c r="WP73" s="11"/>
      <c r="WQ73" s="11"/>
      <c r="WR73" s="11"/>
      <c r="WS73" s="11"/>
      <c r="WT73" s="11"/>
      <c r="WU73" s="11"/>
      <c r="WV73" s="11"/>
      <c r="WW73" s="11"/>
      <c r="WX73" s="11"/>
      <c r="WY73" s="11"/>
      <c r="WZ73" s="11"/>
      <c r="XA73" s="11"/>
      <c r="XB73" s="11"/>
      <c r="XC73" s="11"/>
      <c r="XD73" s="11"/>
      <c r="XE73" s="11"/>
      <c r="XF73" s="11"/>
      <c r="XG73" s="11"/>
      <c r="XH73" s="11"/>
      <c r="XI73" s="11"/>
      <c r="XJ73" s="11"/>
      <c r="XK73" s="11"/>
      <c r="XL73" s="11"/>
      <c r="XM73" s="11"/>
      <c r="XN73" s="11"/>
      <c r="XO73" s="11"/>
      <c r="XP73" s="11"/>
      <c r="XQ73" s="11"/>
      <c r="XR73" s="11"/>
      <c r="XS73" s="11"/>
      <c r="XT73" s="11"/>
      <c r="XU73" s="11"/>
      <c r="XV73" s="11"/>
      <c r="XW73" s="11"/>
      <c r="XX73" s="11"/>
      <c r="XY73" s="11"/>
      <c r="XZ73" s="11"/>
      <c r="YA73" s="11"/>
      <c r="YB73" s="11"/>
      <c r="YC73" s="11"/>
      <c r="YD73" s="11"/>
      <c r="YE73" s="11"/>
      <c r="YF73" s="11"/>
      <c r="YG73" s="11"/>
      <c r="YH73" s="11"/>
      <c r="YI73" s="11"/>
      <c r="YJ73" s="11"/>
      <c r="YK73" s="11"/>
      <c r="YL73" s="11"/>
      <c r="YM73" s="11"/>
      <c r="YN73" s="11"/>
      <c r="YO73" s="11"/>
      <c r="YP73" s="11"/>
      <c r="YQ73" s="11"/>
      <c r="YR73" s="11"/>
      <c r="YS73" s="11"/>
      <c r="YT73" s="11"/>
      <c r="YU73" s="11"/>
      <c r="YV73" s="11"/>
      <c r="YW73" s="11"/>
      <c r="YX73" s="11"/>
      <c r="YY73" s="11"/>
      <c r="YZ73" s="11"/>
      <c r="ZA73" s="11"/>
      <c r="ZB73" s="11"/>
      <c r="ZC73" s="11"/>
      <c r="ZD73" s="11"/>
      <c r="ZE73" s="11"/>
      <c r="ZF73" s="11"/>
      <c r="ZG73" s="11"/>
      <c r="ZH73" s="11"/>
      <c r="ZI73" s="11"/>
      <c r="ZJ73" s="11"/>
      <c r="ZK73" s="11"/>
      <c r="ZL73" s="11"/>
      <c r="ZM73" s="11"/>
      <c r="ZN73" s="11"/>
      <c r="ZO73" s="11"/>
      <c r="ZP73" s="11"/>
      <c r="ZQ73" s="11"/>
      <c r="ZR73" s="11"/>
      <c r="ZS73" s="11"/>
      <c r="ZT73" s="11"/>
      <c r="ZU73" s="11"/>
      <c r="ZV73" s="11"/>
      <c r="ZW73" s="11"/>
      <c r="ZX73" s="11"/>
      <c r="ZY73" s="11"/>
      <c r="ZZ73" s="11"/>
      <c r="AAA73" s="11"/>
      <c r="AAB73" s="11"/>
      <c r="AAC73" s="11"/>
      <c r="AAD73" s="11"/>
      <c r="AAE73" s="11"/>
      <c r="AAF73" s="11"/>
      <c r="AAG73" s="11"/>
      <c r="AAH73" s="11"/>
      <c r="AAI73" s="11"/>
      <c r="AAJ73" s="11"/>
      <c r="AAK73" s="11"/>
      <c r="AAL73" s="11"/>
      <c r="AAM73" s="11"/>
      <c r="AAN73" s="11"/>
      <c r="AAO73" s="11"/>
      <c r="AAP73" s="11"/>
      <c r="AAQ73" s="11"/>
      <c r="AAR73" s="11"/>
      <c r="AAS73" s="11"/>
      <c r="AAT73" s="11"/>
      <c r="AAU73" s="11"/>
      <c r="AAV73" s="11"/>
      <c r="AAW73" s="11"/>
      <c r="AAX73" s="11"/>
      <c r="AAY73" s="11"/>
      <c r="AAZ73" s="11"/>
      <c r="ABA73" s="11"/>
      <c r="ABB73" s="11"/>
      <c r="ABC73" s="11"/>
      <c r="ABD73" s="11"/>
      <c r="ABE73" s="11"/>
      <c r="ABF73" s="11"/>
      <c r="ABG73" s="11"/>
      <c r="ABH73" s="11"/>
      <c r="ABI73" s="11"/>
      <c r="ABJ73" s="11"/>
      <c r="ABK73" s="11"/>
      <c r="ABL73" s="11"/>
      <c r="ABM73" s="11"/>
      <c r="ABN73" s="11"/>
      <c r="ABO73" s="11"/>
      <c r="ABP73" s="11"/>
      <c r="ABQ73" s="11"/>
      <c r="ABR73" s="11"/>
      <c r="ABS73" s="11"/>
      <c r="ABT73" s="11"/>
      <c r="ABU73" s="11"/>
      <c r="ABV73" s="11"/>
      <c r="ABW73" s="11"/>
      <c r="ABX73" s="11"/>
      <c r="ABY73" s="11"/>
      <c r="ABZ73" s="11"/>
      <c r="ACA73" s="11"/>
      <c r="ACB73" s="11"/>
      <c r="ACC73" s="11"/>
      <c r="ACD73" s="11"/>
      <c r="ACE73" s="11"/>
      <c r="ACF73" s="11"/>
      <c r="ACG73" s="11"/>
      <c r="ACH73" s="11"/>
      <c r="ACI73" s="11"/>
      <c r="ACJ73" s="11"/>
      <c r="ACK73" s="11"/>
      <c r="ACL73" s="11"/>
      <c r="ACM73" s="11"/>
      <c r="ACN73" s="11"/>
      <c r="ACO73" s="11"/>
      <c r="ACP73" s="11"/>
      <c r="ACQ73" s="11"/>
      <c r="ACR73" s="11"/>
      <c r="ACS73" s="11"/>
      <c r="ACT73" s="11"/>
      <c r="ACU73" s="11"/>
      <c r="ACV73" s="11"/>
      <c r="ACW73" s="11"/>
      <c r="ACX73" s="11"/>
      <c r="ACY73" s="11"/>
      <c r="ACZ73" s="11"/>
      <c r="ADA73" s="11"/>
      <c r="ADB73" s="11"/>
      <c r="ADC73" s="11"/>
      <c r="ADD73" s="11"/>
      <c r="ADE73" s="11"/>
      <c r="ADF73" s="11"/>
      <c r="ADG73" s="11"/>
      <c r="ADH73" s="11"/>
      <c r="ADI73" s="11"/>
      <c r="ADJ73" s="11"/>
      <c r="ADK73" s="11"/>
      <c r="ADL73" s="11"/>
      <c r="ADM73" s="11"/>
      <c r="ADN73" s="11"/>
      <c r="ADO73" s="11"/>
      <c r="ADP73" s="11"/>
      <c r="ADQ73" s="11"/>
      <c r="ADR73" s="11"/>
      <c r="ADS73" s="11"/>
      <c r="ADT73" s="11"/>
      <c r="ADU73" s="11"/>
      <c r="ADV73" s="11"/>
      <c r="ADW73" s="11"/>
      <c r="ADX73" s="11"/>
      <c r="ADY73" s="11"/>
      <c r="ADZ73" s="11"/>
      <c r="AEA73" s="11"/>
      <c r="AEB73" s="11"/>
      <c r="AEC73" s="11"/>
      <c r="AED73" s="11"/>
      <c r="AEE73" s="11"/>
      <c r="AEF73" s="11"/>
      <c r="AEG73" s="11"/>
      <c r="AEH73" s="11"/>
      <c r="AEI73" s="11"/>
      <c r="AEJ73" s="11"/>
      <c r="AEK73" s="11"/>
      <c r="AEL73" s="11"/>
      <c r="AEM73" s="11"/>
      <c r="AEN73" s="11"/>
      <c r="AEO73" s="11"/>
      <c r="AEP73" s="11"/>
      <c r="AEQ73" s="11"/>
      <c r="AER73" s="11"/>
      <c r="AES73" s="11"/>
      <c r="AET73" s="11"/>
      <c r="AEU73" s="11"/>
      <c r="AEV73" s="11"/>
      <c r="AEW73" s="11"/>
      <c r="AEX73" s="11"/>
      <c r="AEY73" s="11"/>
      <c r="AEZ73" s="11"/>
      <c r="AFA73" s="11"/>
      <c r="AFB73" s="11"/>
      <c r="AFC73" s="11"/>
      <c r="AFD73" s="11"/>
      <c r="AFE73" s="11"/>
      <c r="AFF73" s="11"/>
      <c r="AFG73" s="11"/>
      <c r="AFH73" s="11"/>
      <c r="AFI73" s="11"/>
      <c r="AFJ73" s="11"/>
      <c r="AFK73" s="11"/>
      <c r="AFL73" s="11"/>
      <c r="AFM73" s="11"/>
      <c r="AFN73" s="11"/>
      <c r="AFO73" s="11"/>
      <c r="AFP73" s="11"/>
      <c r="AFQ73" s="11"/>
      <c r="AFR73" s="11"/>
      <c r="AFS73" s="11"/>
      <c r="AFT73" s="11"/>
      <c r="AFU73" s="11"/>
      <c r="AFV73" s="11"/>
      <c r="AFW73" s="11"/>
      <c r="AFX73" s="11"/>
      <c r="AFY73" s="11"/>
      <c r="AFZ73" s="11"/>
      <c r="AGA73" s="11"/>
      <c r="AGB73" s="11"/>
      <c r="AGC73" s="11"/>
      <c r="AGD73" s="11"/>
      <c r="AGE73" s="11"/>
      <c r="AGF73" s="11"/>
      <c r="AGG73" s="11"/>
      <c r="AGH73" s="11"/>
      <c r="AGI73" s="11"/>
      <c r="AGJ73" s="11"/>
      <c r="AGK73" s="11"/>
      <c r="AGL73" s="11"/>
      <c r="AGM73" s="11"/>
      <c r="AGN73" s="11"/>
      <c r="AGO73" s="11"/>
      <c r="AGP73" s="11"/>
      <c r="AGQ73" s="11"/>
      <c r="AGR73" s="11"/>
      <c r="AGS73" s="11"/>
      <c r="AGT73" s="11"/>
      <c r="AGU73" s="11"/>
      <c r="AGV73" s="11"/>
      <c r="AGW73" s="11"/>
      <c r="AGX73" s="11"/>
      <c r="AGY73" s="11"/>
      <c r="AGZ73" s="11"/>
      <c r="AHA73" s="11"/>
      <c r="AHB73" s="11"/>
      <c r="AHC73" s="11"/>
      <c r="AHD73" s="11"/>
      <c r="AHE73" s="11"/>
      <c r="AHF73" s="11"/>
      <c r="AHG73" s="11"/>
      <c r="AHH73" s="11"/>
      <c r="AHI73" s="11"/>
      <c r="AHJ73" s="11"/>
      <c r="AHK73" s="11"/>
      <c r="AHL73" s="11"/>
      <c r="AHM73" s="11"/>
      <c r="AHN73" s="11"/>
      <c r="AHO73" s="11"/>
      <c r="AHP73" s="11"/>
      <c r="AHQ73" s="11"/>
      <c r="AHR73" s="11"/>
      <c r="AHS73" s="11"/>
      <c r="AHT73" s="11"/>
      <c r="AHU73" s="11"/>
      <c r="AHV73" s="11"/>
      <c r="AHW73" s="11"/>
      <c r="AHX73" s="11"/>
      <c r="AHY73" s="11"/>
      <c r="AHZ73" s="11"/>
      <c r="AIA73" s="11"/>
      <c r="AIB73" s="11"/>
      <c r="AIC73" s="11"/>
      <c r="AID73" s="11"/>
      <c r="AIE73" s="11"/>
      <c r="AIF73" s="11"/>
      <c r="AIG73" s="11"/>
      <c r="AIH73" s="11"/>
      <c r="AII73" s="11"/>
      <c r="AIJ73" s="11"/>
      <c r="AIK73" s="11"/>
      <c r="AIL73" s="11"/>
      <c r="AIM73" s="11"/>
      <c r="AIN73" s="11"/>
      <c r="AIO73" s="11"/>
      <c r="AIP73" s="11"/>
      <c r="AIQ73" s="11"/>
      <c r="AIR73" s="11"/>
      <c r="AIS73" s="11"/>
      <c r="AIT73" s="11"/>
      <c r="AIU73" s="11"/>
      <c r="AIV73" s="11"/>
      <c r="AIW73" s="11"/>
      <c r="AIX73" s="11"/>
      <c r="AIY73" s="11"/>
      <c r="AIZ73" s="11"/>
      <c r="AJA73" s="11"/>
      <c r="AJB73" s="11"/>
      <c r="AJC73" s="11"/>
      <c r="AJD73" s="11"/>
      <c r="AJE73" s="11"/>
      <c r="AJF73" s="11"/>
      <c r="AJG73" s="11"/>
      <c r="AJH73" s="11"/>
      <c r="AJI73" s="11"/>
      <c r="AJJ73" s="11"/>
      <c r="AJK73" s="11"/>
      <c r="AJL73" s="11"/>
      <c r="AJM73" s="11"/>
      <c r="AJN73" s="11"/>
      <c r="AJO73" s="11"/>
      <c r="AJP73" s="11"/>
      <c r="AJQ73" s="11"/>
      <c r="AJR73" s="11"/>
      <c r="AJS73" s="11"/>
      <c r="AJT73" s="11"/>
      <c r="AJU73" s="11"/>
      <c r="AJV73" s="11"/>
      <c r="AJW73" s="11"/>
      <c r="AJX73" s="11"/>
      <c r="AJY73" s="11"/>
      <c r="AJZ73" s="11"/>
      <c r="AKA73" s="11"/>
      <c r="AKB73" s="11"/>
      <c r="AKC73" s="11"/>
      <c r="AKD73" s="11"/>
      <c r="AKE73" s="11"/>
      <c r="AKF73" s="11"/>
      <c r="AKG73" s="11"/>
      <c r="AKH73" s="11"/>
      <c r="AKI73" s="11"/>
      <c r="AKJ73" s="11"/>
      <c r="AKK73" s="11"/>
      <c r="AKL73" s="11"/>
      <c r="AKM73" s="11"/>
      <c r="AKN73" s="11"/>
      <c r="AKO73" s="11"/>
      <c r="AKP73" s="11"/>
      <c r="AKQ73" s="11"/>
      <c r="AKR73" s="11"/>
      <c r="AKS73" s="11"/>
      <c r="AKT73" s="11"/>
      <c r="AKU73" s="11"/>
      <c r="AKV73" s="11"/>
      <c r="AKW73" s="11"/>
      <c r="AKX73" s="11"/>
      <c r="AKY73" s="11"/>
      <c r="AKZ73" s="11"/>
      <c r="ALA73" s="11"/>
      <c r="ALB73" s="11"/>
      <c r="ALC73" s="11"/>
      <c r="ALD73" s="11"/>
      <c r="ALE73" s="11"/>
      <c r="ALF73" s="11"/>
      <c r="ALG73" s="11"/>
      <c r="ALH73" s="11"/>
      <c r="ALI73" s="11"/>
      <c r="ALJ73" s="11"/>
      <c r="ALK73" s="11"/>
      <c r="ALL73" s="11"/>
      <c r="ALM73" s="11"/>
      <c r="ALN73" s="11"/>
      <c r="ALO73" s="11"/>
      <c r="ALP73" s="11"/>
      <c r="ALQ73" s="11"/>
      <c r="ALR73" s="11"/>
      <c r="ALS73" s="11"/>
      <c r="ALT73" s="11"/>
      <c r="ALU73" s="11"/>
      <c r="ALV73" s="11"/>
      <c r="ALW73" s="11"/>
      <c r="ALX73" s="11"/>
      <c r="ALY73" s="11"/>
      <c r="ALZ73" s="11"/>
      <c r="AMA73" s="11"/>
      <c r="AMB73" s="11"/>
      <c r="AMC73" s="11"/>
      <c r="AMD73" s="11"/>
      <c r="AME73" s="11"/>
      <c r="AMF73" s="11"/>
      <c r="AMG73" s="11"/>
      <c r="AMH73" s="11"/>
      <c r="AMI73" s="11"/>
      <c r="AMJ73" s="11"/>
      <c r="AMK73" s="11"/>
      <c r="AML73" s="11"/>
      <c r="AMM73" s="11"/>
      <c r="AMN73" s="11"/>
      <c r="AMO73" s="11"/>
      <c r="AMP73" s="11"/>
      <c r="AMQ73" s="11"/>
      <c r="AMR73" s="11"/>
      <c r="AMS73" s="11"/>
      <c r="AMT73" s="11"/>
      <c r="AMU73" s="11"/>
      <c r="AMV73" s="11"/>
      <c r="AMW73" s="11"/>
      <c r="AMX73" s="11"/>
      <c r="AMY73" s="11"/>
      <c r="AMZ73" s="11"/>
      <c r="ANA73" s="11"/>
      <c r="ANB73" s="11"/>
      <c r="ANC73" s="11"/>
      <c r="AND73" s="11"/>
      <c r="ANE73" s="11"/>
      <c r="ANF73" s="11"/>
      <c r="ANG73" s="11"/>
      <c r="ANH73" s="11"/>
      <c r="ANI73" s="11"/>
      <c r="ANJ73" s="11"/>
      <c r="ANK73" s="11"/>
      <c r="ANL73" s="11"/>
      <c r="ANM73" s="11"/>
      <c r="ANN73" s="11"/>
      <c r="ANO73" s="11"/>
      <c r="ANP73" s="11"/>
      <c r="ANQ73" s="11"/>
      <c r="ANR73" s="11"/>
      <c r="ANS73" s="11"/>
      <c r="ANT73" s="11"/>
      <c r="ANU73" s="11"/>
      <c r="ANV73" s="11"/>
      <c r="ANW73" s="11"/>
      <c r="ANX73" s="11"/>
      <c r="ANY73" s="11"/>
      <c r="ANZ73" s="11"/>
      <c r="AOA73" s="11"/>
      <c r="AOB73" s="11"/>
      <c r="AOC73" s="11"/>
      <c r="AOD73" s="11"/>
      <c r="AOE73" s="11"/>
      <c r="AOF73" s="11"/>
      <c r="AOG73" s="11"/>
      <c r="AOH73" s="11"/>
      <c r="AOI73" s="11"/>
      <c r="AOJ73" s="11"/>
      <c r="AOK73" s="11"/>
      <c r="AOL73" s="11"/>
      <c r="AOM73" s="11"/>
      <c r="AON73" s="11"/>
      <c r="AOO73" s="11"/>
      <c r="AOP73" s="11"/>
      <c r="AOQ73" s="11"/>
      <c r="AOR73" s="11"/>
      <c r="AOS73" s="11"/>
      <c r="AOT73" s="11"/>
      <c r="AOU73" s="11"/>
      <c r="AOV73" s="11"/>
      <c r="AOW73" s="11"/>
      <c r="AOX73" s="11"/>
      <c r="AOY73" s="11"/>
      <c r="AOZ73" s="11"/>
      <c r="APA73" s="11"/>
      <c r="APB73" s="11"/>
      <c r="APC73" s="11"/>
      <c r="APD73" s="11"/>
      <c r="APE73" s="11"/>
      <c r="APF73" s="11"/>
      <c r="APG73" s="11"/>
      <c r="APH73" s="11"/>
      <c r="API73" s="11"/>
      <c r="APJ73" s="11"/>
      <c r="APK73" s="11"/>
      <c r="APL73" s="11"/>
      <c r="APM73" s="11"/>
      <c r="APN73" s="11"/>
      <c r="APO73" s="11"/>
      <c r="APP73" s="11"/>
      <c r="APQ73" s="11"/>
      <c r="APR73" s="11"/>
      <c r="APS73" s="11"/>
      <c r="APT73" s="11"/>
      <c r="APU73" s="11"/>
      <c r="APV73" s="11"/>
      <c r="APW73" s="11"/>
      <c r="APX73" s="11"/>
      <c r="APY73" s="11"/>
      <c r="APZ73" s="11"/>
      <c r="AQA73" s="11"/>
      <c r="AQB73" s="11"/>
      <c r="AQC73" s="11"/>
      <c r="AQD73" s="11"/>
      <c r="AQE73" s="11"/>
      <c r="AQF73" s="11"/>
      <c r="AQG73" s="11"/>
      <c r="AQH73" s="11"/>
      <c r="AQI73" s="11"/>
      <c r="AQJ73" s="11"/>
      <c r="AQK73" s="11"/>
      <c r="AQL73" s="11"/>
      <c r="AQM73" s="11"/>
      <c r="AQN73" s="11"/>
      <c r="AQO73" s="11"/>
      <c r="AQP73" s="11"/>
      <c r="AQQ73" s="11"/>
      <c r="AQR73" s="11"/>
      <c r="AQS73" s="11"/>
      <c r="AQT73" s="11"/>
      <c r="AQU73" s="11"/>
      <c r="AQV73" s="11"/>
      <c r="AQW73" s="11"/>
      <c r="AQX73" s="11"/>
      <c r="AQY73" s="11"/>
      <c r="AQZ73" s="11"/>
      <c r="ARA73" s="11"/>
      <c r="ARB73" s="11"/>
      <c r="ARC73" s="11"/>
      <c r="ARD73" s="11"/>
      <c r="ARE73" s="11"/>
      <c r="ARF73" s="11"/>
      <c r="ARG73" s="11"/>
      <c r="ARH73" s="11"/>
      <c r="ARI73" s="11"/>
      <c r="ARJ73" s="11"/>
      <c r="ARK73" s="11"/>
      <c r="ARL73" s="11"/>
      <c r="ARM73" s="11"/>
      <c r="ARN73" s="11"/>
      <c r="ARO73" s="11"/>
      <c r="ARP73" s="11"/>
      <c r="ARQ73" s="11"/>
      <c r="ARR73" s="11"/>
      <c r="ARS73" s="11"/>
      <c r="ART73" s="11"/>
      <c r="ARU73" s="11"/>
      <c r="ARV73" s="11"/>
      <c r="ARW73" s="11"/>
      <c r="ARX73" s="11"/>
      <c r="ARY73" s="11"/>
      <c r="ARZ73" s="11"/>
      <c r="ASA73" s="11"/>
      <c r="ASB73" s="11"/>
      <c r="ASC73" s="11"/>
      <c r="ASD73" s="11"/>
      <c r="ASE73" s="11"/>
      <c r="ASF73" s="11"/>
      <c r="ASG73" s="11"/>
      <c r="ASH73" s="11"/>
      <c r="ASI73" s="11"/>
      <c r="ASJ73" s="11"/>
      <c r="ASK73" s="11"/>
      <c r="ASL73" s="11"/>
      <c r="ASM73" s="11"/>
      <c r="ASN73" s="11"/>
      <c r="ASO73" s="11"/>
      <c r="ASP73" s="11"/>
      <c r="ASQ73" s="11"/>
      <c r="ASR73" s="11"/>
      <c r="ASS73" s="11"/>
      <c r="AST73" s="11"/>
      <c r="ASU73" s="11"/>
      <c r="ASV73" s="11"/>
      <c r="ASW73" s="11"/>
      <c r="ASX73" s="11"/>
      <c r="ASY73" s="11"/>
      <c r="ASZ73" s="11"/>
      <c r="ATA73" s="11"/>
      <c r="ATB73" s="11"/>
      <c r="ATC73" s="11"/>
      <c r="ATD73" s="11"/>
      <c r="ATE73" s="11"/>
      <c r="ATF73" s="11"/>
      <c r="ATG73" s="11"/>
      <c r="ATH73" s="11"/>
      <c r="ATI73" s="11"/>
      <c r="ATJ73" s="11"/>
      <c r="ATK73" s="11"/>
      <c r="ATL73" s="11"/>
      <c r="ATM73" s="11"/>
      <c r="ATN73" s="11"/>
      <c r="ATO73" s="11"/>
      <c r="ATP73" s="11"/>
      <c r="ATQ73" s="11"/>
      <c r="ATR73" s="11"/>
      <c r="ATS73" s="11"/>
      <c r="ATT73" s="11"/>
      <c r="ATU73" s="11"/>
      <c r="ATV73" s="11"/>
      <c r="ATW73" s="11"/>
      <c r="ATX73" s="11"/>
      <c r="ATY73" s="11"/>
      <c r="ATZ73" s="11"/>
      <c r="AUA73" s="11"/>
      <c r="AUB73" s="11"/>
      <c r="AUC73" s="11"/>
      <c r="AUD73" s="11"/>
      <c r="AUE73" s="11"/>
      <c r="AUF73" s="11"/>
      <c r="AUG73" s="11"/>
      <c r="AUH73" s="11"/>
      <c r="AUI73" s="11"/>
      <c r="AUJ73" s="11"/>
      <c r="AUK73" s="11"/>
      <c r="AUL73" s="11"/>
      <c r="AUM73" s="11"/>
      <c r="AUN73" s="11"/>
      <c r="AUO73" s="11"/>
      <c r="AUP73" s="11"/>
      <c r="AUQ73" s="11"/>
      <c r="AUR73" s="11"/>
      <c r="AUS73" s="11"/>
      <c r="AUT73" s="11"/>
      <c r="AUU73" s="11"/>
      <c r="AUV73" s="11"/>
      <c r="AUW73" s="11"/>
      <c r="AUX73" s="11"/>
      <c r="AUY73" s="11"/>
      <c r="AUZ73" s="11"/>
      <c r="AVA73" s="11"/>
      <c r="AVB73" s="11"/>
      <c r="AVC73" s="11"/>
      <c r="AVD73" s="11"/>
      <c r="AVE73" s="11"/>
      <c r="AVF73" s="11"/>
      <c r="AVG73" s="11"/>
      <c r="AVH73" s="11"/>
      <c r="AVI73" s="11"/>
      <c r="AVJ73" s="11"/>
      <c r="AVK73" s="11"/>
      <c r="AVL73" s="11"/>
      <c r="AVM73" s="11"/>
      <c r="AVN73" s="11"/>
      <c r="AVO73" s="11"/>
      <c r="AVP73" s="11"/>
      <c r="AVQ73" s="11"/>
      <c r="AVR73" s="11"/>
      <c r="AVS73" s="11"/>
      <c r="AVT73" s="11"/>
      <c r="AVU73" s="11"/>
      <c r="AVV73" s="11"/>
      <c r="AVW73" s="11"/>
      <c r="AVX73" s="11"/>
      <c r="AVY73" s="11"/>
      <c r="AVZ73" s="11"/>
      <c r="AWA73" s="11"/>
      <c r="AWB73" s="11"/>
      <c r="AWC73" s="11"/>
      <c r="AWD73" s="11"/>
      <c r="AWE73" s="11"/>
      <c r="AWF73" s="11"/>
      <c r="AWG73" s="11"/>
      <c r="AWH73" s="11"/>
      <c r="AWI73" s="11"/>
      <c r="AWJ73" s="11"/>
      <c r="AWK73" s="11"/>
      <c r="AWL73" s="11"/>
      <c r="AWM73" s="11"/>
      <c r="AWN73" s="11"/>
      <c r="AWO73" s="11"/>
      <c r="AWP73" s="11"/>
      <c r="AWQ73" s="11"/>
      <c r="AWR73" s="11"/>
      <c r="AWS73" s="11"/>
      <c r="AWT73" s="11"/>
      <c r="AWU73" s="11"/>
      <c r="AWV73" s="11"/>
      <c r="AWW73" s="11"/>
      <c r="AWX73" s="11"/>
      <c r="AWY73" s="11"/>
      <c r="AWZ73" s="11"/>
      <c r="AXA73" s="11"/>
      <c r="AXB73" s="11"/>
      <c r="AXC73" s="11"/>
      <c r="AXD73" s="11"/>
      <c r="AXE73" s="11"/>
      <c r="AXF73" s="11"/>
      <c r="AXG73" s="11"/>
      <c r="AXH73" s="11"/>
      <c r="AXI73" s="11"/>
      <c r="AXJ73" s="11"/>
      <c r="AXK73" s="11"/>
      <c r="AXL73" s="11"/>
      <c r="AXM73" s="11"/>
      <c r="AXN73" s="11"/>
      <c r="AXO73" s="11"/>
      <c r="AXP73" s="11"/>
      <c r="AXQ73" s="11"/>
      <c r="AXR73" s="11"/>
      <c r="AXS73" s="11"/>
      <c r="AXT73" s="11"/>
      <c r="AXU73" s="11"/>
      <c r="AXV73" s="11"/>
      <c r="AXW73" s="11"/>
      <c r="AXX73" s="11"/>
      <c r="AXY73" s="11"/>
      <c r="AXZ73" s="11"/>
      <c r="AYA73" s="11"/>
      <c r="AYB73" s="11"/>
      <c r="AYC73" s="11"/>
      <c r="AYD73" s="11"/>
      <c r="AYE73" s="11"/>
      <c r="AYF73" s="11"/>
      <c r="AYG73" s="11"/>
      <c r="AYH73" s="11"/>
      <c r="AYI73" s="11"/>
      <c r="AYJ73" s="11"/>
      <c r="AYK73" s="11"/>
      <c r="AYL73" s="11"/>
      <c r="AYM73" s="11"/>
      <c r="AYN73" s="11"/>
      <c r="AYO73" s="11"/>
      <c r="AYP73" s="11"/>
      <c r="AYQ73" s="11"/>
      <c r="AYR73" s="11"/>
      <c r="AYS73" s="11"/>
      <c r="AYT73" s="11"/>
      <c r="AYU73" s="11"/>
      <c r="AYV73" s="11"/>
      <c r="AYW73" s="11"/>
      <c r="AYX73" s="11"/>
      <c r="AYY73" s="11"/>
      <c r="AYZ73" s="11"/>
      <c r="AZA73" s="11"/>
      <c r="AZB73" s="11"/>
      <c r="AZC73" s="11"/>
      <c r="AZD73" s="11"/>
      <c r="AZE73" s="11"/>
      <c r="AZF73" s="11"/>
      <c r="AZG73" s="11"/>
      <c r="AZH73" s="11"/>
      <c r="AZI73" s="11"/>
      <c r="AZJ73" s="11"/>
      <c r="AZK73" s="11"/>
      <c r="AZL73" s="11"/>
      <c r="AZM73" s="11"/>
      <c r="AZN73" s="11"/>
      <c r="AZO73" s="11"/>
      <c r="AZP73" s="11"/>
      <c r="AZQ73" s="11"/>
      <c r="AZR73" s="11"/>
      <c r="AZS73" s="11"/>
      <c r="AZT73" s="11"/>
      <c r="AZU73" s="11"/>
      <c r="AZV73" s="11"/>
      <c r="AZW73" s="11"/>
      <c r="AZX73" s="11"/>
      <c r="AZY73" s="11"/>
      <c r="AZZ73" s="11"/>
      <c r="BAA73" s="11"/>
      <c r="BAB73" s="11"/>
      <c r="BAC73" s="11"/>
      <c r="BAD73" s="11"/>
      <c r="BAE73" s="11"/>
      <c r="BAF73" s="11"/>
      <c r="BAG73" s="11"/>
      <c r="BAH73" s="11"/>
      <c r="BAI73" s="11"/>
      <c r="BAJ73" s="11"/>
      <c r="BAK73" s="11"/>
      <c r="BAL73" s="11"/>
      <c r="BAM73" s="11"/>
      <c r="BAN73" s="11"/>
      <c r="BAO73" s="11"/>
      <c r="BAP73" s="11"/>
      <c r="BAQ73" s="11"/>
      <c r="BAR73" s="11"/>
      <c r="BAS73" s="11"/>
      <c r="BAT73" s="11"/>
      <c r="BAU73" s="11"/>
      <c r="BAV73" s="11"/>
      <c r="BAW73" s="11"/>
      <c r="BAX73" s="11"/>
      <c r="BAY73" s="11"/>
      <c r="BAZ73" s="11"/>
      <c r="BBA73" s="11"/>
      <c r="BBB73" s="11"/>
      <c r="BBC73" s="11"/>
      <c r="BBD73" s="11"/>
      <c r="BBE73" s="11"/>
      <c r="BBF73" s="11"/>
      <c r="BBG73" s="11"/>
      <c r="BBH73" s="11"/>
      <c r="BBI73" s="11"/>
      <c r="BBJ73" s="11"/>
      <c r="BBK73" s="11"/>
      <c r="BBL73" s="11"/>
      <c r="BBM73" s="11"/>
      <c r="BBN73" s="11"/>
      <c r="BBO73" s="11"/>
      <c r="BBP73" s="11"/>
      <c r="BBQ73" s="11"/>
      <c r="BBR73" s="11"/>
      <c r="BBS73" s="11"/>
      <c r="BBT73" s="11"/>
      <c r="BBU73" s="11"/>
      <c r="BBV73" s="11"/>
      <c r="BBW73" s="11"/>
      <c r="BBX73" s="11"/>
      <c r="BBY73" s="11"/>
      <c r="BBZ73" s="11"/>
      <c r="BCA73" s="11"/>
      <c r="BCB73" s="11"/>
      <c r="BCC73" s="11"/>
      <c r="BCD73" s="11"/>
      <c r="BCE73" s="11"/>
      <c r="BCF73" s="11"/>
      <c r="BCG73" s="11"/>
      <c r="BCH73" s="11"/>
      <c r="BCI73" s="11"/>
      <c r="BCJ73" s="11"/>
      <c r="BCK73" s="11"/>
      <c r="BCL73" s="11"/>
      <c r="BCM73" s="11"/>
      <c r="BCN73" s="11"/>
      <c r="BCO73" s="11"/>
      <c r="BCP73" s="11"/>
      <c r="BCQ73" s="11"/>
      <c r="BCR73" s="11"/>
      <c r="BCS73" s="11"/>
      <c r="BCT73" s="11"/>
      <c r="BCU73" s="11"/>
      <c r="BCV73" s="11"/>
      <c r="BCW73" s="11"/>
      <c r="BCX73" s="11"/>
      <c r="BCY73" s="11"/>
      <c r="BCZ73" s="11"/>
      <c r="BDA73" s="11"/>
      <c r="BDB73" s="11"/>
      <c r="BDC73" s="11"/>
      <c r="BDD73" s="11"/>
      <c r="BDE73" s="11"/>
      <c r="BDF73" s="11"/>
      <c r="BDG73" s="11"/>
      <c r="BDH73" s="11"/>
      <c r="BDI73" s="11"/>
      <c r="BDJ73" s="11"/>
      <c r="BDK73" s="11"/>
      <c r="BDL73" s="11"/>
      <c r="BDM73" s="11"/>
      <c r="BDN73" s="11"/>
      <c r="BDO73" s="11"/>
      <c r="BDP73" s="11"/>
      <c r="BDQ73" s="11"/>
      <c r="BDR73" s="11"/>
      <c r="BDS73" s="11"/>
      <c r="BDT73" s="11"/>
      <c r="BDU73" s="11"/>
      <c r="BDV73" s="11"/>
      <c r="BDW73" s="11"/>
      <c r="BDX73" s="11"/>
      <c r="BDY73" s="11"/>
      <c r="BDZ73" s="11"/>
      <c r="BEA73" s="11"/>
      <c r="BEB73" s="11"/>
      <c r="BEC73" s="11"/>
      <c r="BED73" s="11"/>
      <c r="BEE73" s="11"/>
      <c r="BEF73" s="11"/>
      <c r="BEG73" s="11"/>
      <c r="BEH73" s="11"/>
      <c r="BEI73" s="11"/>
      <c r="BEJ73" s="11"/>
      <c r="BEK73" s="11"/>
      <c r="BEL73" s="11"/>
      <c r="BEM73" s="11"/>
      <c r="BEN73" s="11"/>
      <c r="BEO73" s="11"/>
      <c r="BEP73" s="11"/>
      <c r="BEQ73" s="11"/>
      <c r="BER73" s="11"/>
      <c r="BES73" s="11"/>
      <c r="BET73" s="11"/>
      <c r="BEU73" s="11"/>
      <c r="BEV73" s="11"/>
      <c r="BEW73" s="11"/>
      <c r="BEX73" s="11"/>
      <c r="BEY73" s="11"/>
      <c r="BEZ73" s="11"/>
      <c r="BFA73" s="11"/>
      <c r="BFB73" s="11"/>
      <c r="BFC73" s="11"/>
      <c r="BFD73" s="11"/>
      <c r="BFE73" s="11"/>
      <c r="BFF73" s="11"/>
      <c r="BFG73" s="11"/>
      <c r="BFH73" s="11"/>
      <c r="BFI73" s="11"/>
      <c r="BFJ73" s="11"/>
      <c r="BFK73" s="11"/>
      <c r="BFL73" s="11"/>
      <c r="BFM73" s="11"/>
      <c r="BFN73" s="11"/>
      <c r="BFO73" s="11"/>
      <c r="BFP73" s="11"/>
      <c r="BFQ73" s="11"/>
      <c r="BFR73" s="11"/>
      <c r="BFS73" s="11"/>
      <c r="BFT73" s="11"/>
      <c r="BFU73" s="11"/>
      <c r="BFV73" s="11"/>
      <c r="BFW73" s="11"/>
      <c r="BFX73" s="11"/>
      <c r="BFY73" s="11"/>
      <c r="BFZ73" s="11"/>
      <c r="BGA73" s="11"/>
      <c r="BGB73" s="11"/>
      <c r="BGC73" s="11"/>
      <c r="BGD73" s="11"/>
      <c r="BGE73" s="11"/>
      <c r="BGF73" s="11"/>
      <c r="BGG73" s="11"/>
      <c r="BGH73" s="11"/>
      <c r="BGI73" s="11"/>
      <c r="BGJ73" s="11"/>
      <c r="BGK73" s="11"/>
      <c r="BGL73" s="11"/>
      <c r="BGM73" s="11"/>
      <c r="BGN73" s="11"/>
      <c r="BGO73" s="11"/>
      <c r="BGP73" s="11"/>
      <c r="BGQ73" s="11"/>
      <c r="BGR73" s="11"/>
      <c r="BGS73" s="11"/>
      <c r="BGT73" s="11"/>
      <c r="BGU73" s="11"/>
      <c r="BGV73" s="11"/>
      <c r="BGW73" s="11"/>
      <c r="BGX73" s="11"/>
      <c r="BGY73" s="11"/>
      <c r="BGZ73" s="11"/>
    </row>
    <row r="74" spans="1:1589" s="10" customFormat="1" ht="43.9" customHeight="1">
      <c r="A74" s="78"/>
      <c r="B74" s="60"/>
      <c r="C74" s="197"/>
      <c r="D74" s="198"/>
      <c r="E74" s="115">
        <v>42370</v>
      </c>
      <c r="F74" s="115">
        <v>42735</v>
      </c>
      <c r="G74" s="116" t="s">
        <v>11</v>
      </c>
      <c r="H74" s="149"/>
      <c r="I74" s="145"/>
      <c r="J74" s="145"/>
      <c r="K74" s="143"/>
      <c r="L74" s="153"/>
      <c r="M74" s="130"/>
      <c r="N74" s="153"/>
      <c r="O74" s="153"/>
      <c r="P74" s="153"/>
      <c r="Q74" s="153"/>
      <c r="R74" s="153"/>
      <c r="S74" s="153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  <c r="CV74" s="11"/>
      <c r="CW74" s="11"/>
      <c r="CX74" s="11"/>
      <c r="CY74" s="11"/>
      <c r="CZ74" s="11"/>
      <c r="DA74" s="11"/>
      <c r="DB74" s="11"/>
      <c r="DC74" s="11"/>
      <c r="DD74" s="11"/>
      <c r="DE74" s="11"/>
      <c r="DF74" s="11"/>
      <c r="DG74" s="11"/>
      <c r="DH74" s="11"/>
      <c r="DI74" s="11"/>
      <c r="DJ74" s="11"/>
      <c r="DK74" s="11"/>
      <c r="DL74" s="11"/>
      <c r="DM74" s="11"/>
      <c r="DN74" s="11"/>
      <c r="DO74" s="11"/>
      <c r="DP74" s="11"/>
      <c r="DQ74" s="11"/>
      <c r="DR74" s="11"/>
      <c r="DS74" s="11"/>
      <c r="DT74" s="11"/>
      <c r="DU74" s="11"/>
      <c r="DV74" s="11"/>
      <c r="DW74" s="11"/>
      <c r="DX74" s="11"/>
      <c r="DY74" s="11"/>
      <c r="DZ74" s="11"/>
      <c r="EA74" s="11"/>
      <c r="EB74" s="11"/>
      <c r="EC74" s="11"/>
      <c r="ED74" s="11"/>
      <c r="EE74" s="11"/>
      <c r="EF74" s="11"/>
      <c r="EG74" s="11"/>
      <c r="EH74" s="11"/>
      <c r="EI74" s="11"/>
      <c r="EJ74" s="11"/>
      <c r="EK74" s="11"/>
      <c r="EL74" s="11"/>
      <c r="EM74" s="11"/>
      <c r="EN74" s="11"/>
      <c r="EO74" s="11"/>
      <c r="EP74" s="11"/>
      <c r="EQ74" s="11"/>
      <c r="ER74" s="11"/>
      <c r="ES74" s="11"/>
      <c r="ET74" s="11"/>
      <c r="EU74" s="11"/>
      <c r="EV74" s="11"/>
      <c r="EW74" s="11"/>
      <c r="EX74" s="11"/>
      <c r="EY74" s="11"/>
      <c r="EZ74" s="11"/>
      <c r="FA74" s="11"/>
      <c r="FB74" s="11"/>
      <c r="FC74" s="11"/>
      <c r="FD74" s="11"/>
      <c r="FE74" s="11"/>
      <c r="FF74" s="11"/>
      <c r="FG74" s="11"/>
      <c r="FH74" s="11"/>
      <c r="FI74" s="11"/>
      <c r="FJ74" s="11"/>
      <c r="FK74" s="11"/>
      <c r="FL74" s="11"/>
      <c r="FM74" s="11"/>
      <c r="FN74" s="11"/>
      <c r="FO74" s="11"/>
      <c r="FP74" s="11"/>
      <c r="FQ74" s="11"/>
      <c r="FR74" s="11"/>
      <c r="FS74" s="11"/>
      <c r="FT74" s="11"/>
      <c r="FU74" s="11"/>
      <c r="FV74" s="11"/>
      <c r="FW74" s="11"/>
      <c r="FX74" s="11"/>
      <c r="FY74" s="11"/>
      <c r="FZ74" s="11"/>
      <c r="GA74" s="11"/>
      <c r="GB74" s="11"/>
      <c r="GC74" s="11"/>
      <c r="GD74" s="11"/>
      <c r="GE74" s="11"/>
      <c r="GF74" s="11"/>
      <c r="GG74" s="11"/>
      <c r="GH74" s="11"/>
      <c r="GI74" s="11"/>
      <c r="GJ74" s="11"/>
      <c r="GK74" s="11"/>
      <c r="GL74" s="11"/>
      <c r="GM74" s="11"/>
      <c r="GN74" s="11"/>
      <c r="GO74" s="11"/>
      <c r="GP74" s="11"/>
      <c r="GQ74" s="11"/>
      <c r="GR74" s="11"/>
      <c r="GS74" s="11"/>
      <c r="GT74" s="11"/>
      <c r="GU74" s="11"/>
      <c r="GV74" s="11"/>
      <c r="GW74" s="11"/>
      <c r="GX74" s="11"/>
      <c r="GY74" s="11"/>
      <c r="GZ74" s="11"/>
      <c r="HA74" s="11"/>
      <c r="HB74" s="11"/>
      <c r="HC74" s="11"/>
      <c r="HD74" s="11"/>
      <c r="HE74" s="11"/>
      <c r="HF74" s="11"/>
      <c r="HG74" s="11"/>
      <c r="HH74" s="11"/>
      <c r="HI74" s="11"/>
      <c r="HJ74" s="11"/>
      <c r="HK74" s="11"/>
      <c r="HL74" s="11"/>
      <c r="HM74" s="11"/>
      <c r="HN74" s="11"/>
      <c r="HO74" s="11"/>
      <c r="HP74" s="11"/>
      <c r="HQ74" s="11"/>
      <c r="HR74" s="11"/>
      <c r="HS74" s="11"/>
      <c r="HT74" s="11"/>
      <c r="HU74" s="11"/>
      <c r="HV74" s="11"/>
      <c r="HW74" s="11"/>
      <c r="HX74" s="11"/>
      <c r="HY74" s="11"/>
      <c r="HZ74" s="11"/>
      <c r="IA74" s="11"/>
      <c r="IB74" s="11"/>
      <c r="IC74" s="11"/>
      <c r="ID74" s="11"/>
      <c r="IE74" s="11"/>
      <c r="IF74" s="11"/>
      <c r="IG74" s="11"/>
      <c r="IH74" s="11"/>
      <c r="II74" s="11"/>
      <c r="IJ74" s="11"/>
      <c r="IK74" s="11"/>
      <c r="IL74" s="11"/>
      <c r="IM74" s="11"/>
      <c r="IN74" s="11"/>
      <c r="IO74" s="11"/>
      <c r="IP74" s="11"/>
      <c r="IQ74" s="11"/>
      <c r="IR74" s="11"/>
      <c r="IS74" s="11"/>
      <c r="IT74" s="11"/>
      <c r="IU74" s="11"/>
      <c r="IV74" s="11"/>
      <c r="IW74" s="11"/>
      <c r="IX74" s="11"/>
      <c r="IY74" s="11"/>
      <c r="IZ74" s="11"/>
      <c r="JA74" s="11"/>
      <c r="JB74" s="11"/>
      <c r="JC74" s="11"/>
      <c r="JD74" s="11"/>
      <c r="JE74" s="11"/>
      <c r="JF74" s="11"/>
      <c r="JG74" s="11"/>
      <c r="JH74" s="11"/>
      <c r="JI74" s="11"/>
      <c r="JJ74" s="11"/>
      <c r="JK74" s="11"/>
      <c r="JL74" s="11"/>
      <c r="JM74" s="11"/>
      <c r="JN74" s="11"/>
      <c r="JO74" s="11"/>
      <c r="JP74" s="11"/>
      <c r="JQ74" s="11"/>
      <c r="JR74" s="11"/>
      <c r="JS74" s="11"/>
      <c r="JT74" s="11"/>
      <c r="JU74" s="11"/>
      <c r="JV74" s="11"/>
      <c r="JW74" s="11"/>
      <c r="JX74" s="11"/>
      <c r="JY74" s="11"/>
      <c r="JZ74" s="11"/>
      <c r="KA74" s="11"/>
      <c r="KB74" s="11"/>
      <c r="KC74" s="11"/>
      <c r="KD74" s="11"/>
      <c r="KE74" s="11"/>
      <c r="KF74" s="11"/>
      <c r="KG74" s="11"/>
      <c r="KH74" s="11"/>
      <c r="KI74" s="11"/>
      <c r="KJ74" s="11"/>
      <c r="KK74" s="11"/>
      <c r="KL74" s="11"/>
      <c r="KM74" s="11"/>
      <c r="KN74" s="11"/>
      <c r="KO74" s="11"/>
      <c r="KP74" s="11"/>
      <c r="KQ74" s="11"/>
      <c r="KR74" s="11"/>
      <c r="KS74" s="11"/>
      <c r="KT74" s="11"/>
      <c r="KU74" s="11"/>
      <c r="KV74" s="11"/>
      <c r="KW74" s="11"/>
      <c r="KX74" s="11"/>
      <c r="KY74" s="11"/>
      <c r="KZ74" s="11"/>
      <c r="LA74" s="11"/>
      <c r="LB74" s="11"/>
      <c r="LC74" s="11"/>
      <c r="LD74" s="11"/>
      <c r="LE74" s="11"/>
      <c r="LF74" s="11"/>
      <c r="LG74" s="11"/>
      <c r="LH74" s="11"/>
      <c r="LI74" s="11"/>
      <c r="LJ74" s="11"/>
      <c r="LK74" s="11"/>
      <c r="LL74" s="11"/>
      <c r="LM74" s="11"/>
      <c r="LN74" s="11"/>
      <c r="LO74" s="11"/>
      <c r="LP74" s="11"/>
      <c r="LQ74" s="11"/>
      <c r="LR74" s="11"/>
      <c r="LS74" s="11"/>
      <c r="LT74" s="11"/>
      <c r="LU74" s="11"/>
      <c r="LV74" s="11"/>
      <c r="LW74" s="11"/>
      <c r="LX74" s="11"/>
      <c r="LY74" s="11"/>
      <c r="LZ74" s="11"/>
      <c r="MA74" s="11"/>
      <c r="MB74" s="11"/>
      <c r="MC74" s="11"/>
      <c r="MD74" s="11"/>
      <c r="ME74" s="11"/>
      <c r="MF74" s="11"/>
      <c r="MG74" s="11"/>
      <c r="MH74" s="11"/>
      <c r="MI74" s="11"/>
      <c r="MJ74" s="11"/>
      <c r="MK74" s="11"/>
      <c r="ML74" s="11"/>
      <c r="MM74" s="11"/>
      <c r="MN74" s="11"/>
      <c r="MO74" s="11"/>
      <c r="MP74" s="11"/>
      <c r="MQ74" s="11"/>
      <c r="MR74" s="11"/>
      <c r="MS74" s="11"/>
      <c r="MT74" s="11"/>
      <c r="MU74" s="11"/>
      <c r="MV74" s="11"/>
      <c r="MW74" s="11"/>
      <c r="MX74" s="11"/>
      <c r="MY74" s="11"/>
      <c r="MZ74" s="11"/>
      <c r="NA74" s="11"/>
      <c r="NB74" s="11"/>
      <c r="NC74" s="11"/>
      <c r="ND74" s="11"/>
      <c r="NE74" s="11"/>
      <c r="NF74" s="11"/>
      <c r="NG74" s="11"/>
      <c r="NH74" s="11"/>
      <c r="NI74" s="11"/>
      <c r="NJ74" s="11"/>
      <c r="NK74" s="11"/>
      <c r="NL74" s="11"/>
      <c r="NM74" s="11"/>
      <c r="NN74" s="11"/>
      <c r="NO74" s="11"/>
      <c r="NP74" s="11"/>
      <c r="NQ74" s="11"/>
      <c r="NR74" s="11"/>
      <c r="NS74" s="11"/>
      <c r="NT74" s="11"/>
      <c r="NU74" s="11"/>
      <c r="NV74" s="11"/>
      <c r="NW74" s="11"/>
      <c r="NX74" s="11"/>
      <c r="NY74" s="11"/>
      <c r="NZ74" s="11"/>
      <c r="OA74" s="11"/>
      <c r="OB74" s="11"/>
      <c r="OC74" s="11"/>
      <c r="OD74" s="11"/>
      <c r="OE74" s="11"/>
      <c r="OF74" s="11"/>
      <c r="OG74" s="11"/>
      <c r="OH74" s="11"/>
      <c r="OI74" s="11"/>
      <c r="OJ74" s="11"/>
      <c r="OK74" s="11"/>
      <c r="OL74" s="11"/>
      <c r="OM74" s="11"/>
      <c r="ON74" s="11"/>
      <c r="OO74" s="11"/>
      <c r="OP74" s="11"/>
      <c r="OQ74" s="11"/>
      <c r="OR74" s="11"/>
      <c r="OS74" s="11"/>
      <c r="OT74" s="11"/>
      <c r="OU74" s="11"/>
      <c r="OV74" s="11"/>
      <c r="OW74" s="11"/>
      <c r="OX74" s="11"/>
      <c r="OY74" s="11"/>
      <c r="OZ74" s="11"/>
      <c r="PA74" s="11"/>
      <c r="PB74" s="11"/>
      <c r="PC74" s="11"/>
      <c r="PD74" s="11"/>
      <c r="PE74" s="11"/>
      <c r="PF74" s="11"/>
      <c r="PG74" s="11"/>
      <c r="PH74" s="11"/>
      <c r="PI74" s="11"/>
      <c r="PJ74" s="11"/>
      <c r="PK74" s="11"/>
      <c r="PL74" s="11"/>
      <c r="PM74" s="11"/>
      <c r="PN74" s="11"/>
      <c r="PO74" s="11"/>
      <c r="PP74" s="11"/>
      <c r="PQ74" s="11"/>
      <c r="PR74" s="11"/>
      <c r="PS74" s="11"/>
      <c r="PT74" s="11"/>
      <c r="PU74" s="11"/>
      <c r="PV74" s="11"/>
      <c r="PW74" s="11"/>
      <c r="PX74" s="11"/>
      <c r="PY74" s="11"/>
      <c r="PZ74" s="11"/>
      <c r="QA74" s="11"/>
      <c r="QB74" s="11"/>
      <c r="QC74" s="11"/>
      <c r="QD74" s="11"/>
      <c r="QE74" s="11"/>
      <c r="QF74" s="11"/>
      <c r="QG74" s="11"/>
      <c r="QH74" s="11"/>
      <c r="QI74" s="11"/>
      <c r="QJ74" s="11"/>
      <c r="QK74" s="11"/>
      <c r="QL74" s="11"/>
      <c r="QM74" s="11"/>
      <c r="QN74" s="11"/>
      <c r="QO74" s="11"/>
      <c r="QP74" s="11"/>
      <c r="QQ74" s="11"/>
      <c r="QR74" s="11"/>
      <c r="QS74" s="11"/>
      <c r="QT74" s="11"/>
      <c r="QU74" s="11"/>
      <c r="QV74" s="11"/>
      <c r="QW74" s="11"/>
      <c r="QX74" s="11"/>
      <c r="QY74" s="11"/>
      <c r="QZ74" s="11"/>
      <c r="RA74" s="11"/>
      <c r="RB74" s="11"/>
      <c r="RC74" s="11"/>
      <c r="RD74" s="11"/>
      <c r="RE74" s="11"/>
      <c r="RF74" s="11"/>
      <c r="RG74" s="11"/>
      <c r="RH74" s="11"/>
      <c r="RI74" s="11"/>
      <c r="RJ74" s="11"/>
      <c r="RK74" s="11"/>
      <c r="RL74" s="11"/>
      <c r="RM74" s="11"/>
      <c r="RN74" s="11"/>
      <c r="RO74" s="11"/>
      <c r="RP74" s="11"/>
      <c r="RQ74" s="11"/>
      <c r="RR74" s="11"/>
      <c r="RS74" s="11"/>
      <c r="RT74" s="11"/>
      <c r="RU74" s="11"/>
      <c r="RV74" s="11"/>
      <c r="RW74" s="11"/>
      <c r="RX74" s="11"/>
      <c r="RY74" s="11"/>
      <c r="RZ74" s="11"/>
      <c r="SA74" s="11"/>
      <c r="SB74" s="11"/>
      <c r="SC74" s="11"/>
      <c r="SD74" s="11"/>
      <c r="SE74" s="11"/>
      <c r="SF74" s="11"/>
      <c r="SG74" s="11"/>
      <c r="SH74" s="11"/>
      <c r="SI74" s="11"/>
      <c r="SJ74" s="11"/>
      <c r="SK74" s="11"/>
      <c r="SL74" s="11"/>
      <c r="SM74" s="11"/>
      <c r="SN74" s="11"/>
      <c r="SO74" s="11"/>
      <c r="SP74" s="11"/>
      <c r="SQ74" s="11"/>
      <c r="SR74" s="11"/>
      <c r="SS74" s="11"/>
      <c r="ST74" s="11"/>
      <c r="SU74" s="11"/>
      <c r="SV74" s="11"/>
      <c r="SW74" s="11"/>
      <c r="SX74" s="11"/>
      <c r="SY74" s="11"/>
      <c r="SZ74" s="11"/>
      <c r="TA74" s="11"/>
      <c r="TB74" s="11"/>
      <c r="TC74" s="11"/>
      <c r="TD74" s="11"/>
      <c r="TE74" s="11"/>
      <c r="TF74" s="11"/>
      <c r="TG74" s="11"/>
      <c r="TH74" s="11"/>
      <c r="TI74" s="11"/>
      <c r="TJ74" s="11"/>
      <c r="TK74" s="11"/>
      <c r="TL74" s="11"/>
      <c r="TM74" s="11"/>
      <c r="TN74" s="11"/>
      <c r="TO74" s="11"/>
      <c r="TP74" s="11"/>
      <c r="TQ74" s="11"/>
      <c r="TR74" s="11"/>
      <c r="TS74" s="11"/>
      <c r="TT74" s="11"/>
      <c r="TU74" s="11"/>
      <c r="TV74" s="11"/>
      <c r="TW74" s="11"/>
      <c r="TX74" s="11"/>
      <c r="TY74" s="11"/>
      <c r="TZ74" s="11"/>
      <c r="UA74" s="11"/>
      <c r="UB74" s="11"/>
      <c r="UC74" s="11"/>
      <c r="UD74" s="11"/>
      <c r="UE74" s="11"/>
      <c r="UF74" s="11"/>
      <c r="UG74" s="11"/>
      <c r="UH74" s="11"/>
      <c r="UI74" s="11"/>
      <c r="UJ74" s="11"/>
      <c r="UK74" s="11"/>
      <c r="UL74" s="11"/>
      <c r="UM74" s="11"/>
      <c r="UN74" s="11"/>
      <c r="UO74" s="11"/>
      <c r="UP74" s="11"/>
      <c r="UQ74" s="11"/>
      <c r="UR74" s="11"/>
      <c r="US74" s="11"/>
      <c r="UT74" s="11"/>
      <c r="UU74" s="11"/>
      <c r="UV74" s="11"/>
      <c r="UW74" s="11"/>
      <c r="UX74" s="11"/>
      <c r="UY74" s="11"/>
      <c r="UZ74" s="11"/>
      <c r="VA74" s="11"/>
      <c r="VB74" s="11"/>
      <c r="VC74" s="11"/>
      <c r="VD74" s="11"/>
      <c r="VE74" s="11"/>
      <c r="VF74" s="11"/>
      <c r="VG74" s="11"/>
      <c r="VH74" s="11"/>
      <c r="VI74" s="11"/>
      <c r="VJ74" s="11"/>
      <c r="VK74" s="11"/>
      <c r="VL74" s="11"/>
      <c r="VM74" s="11"/>
      <c r="VN74" s="11"/>
      <c r="VO74" s="11"/>
      <c r="VP74" s="11"/>
      <c r="VQ74" s="11"/>
      <c r="VR74" s="11"/>
      <c r="VS74" s="11"/>
      <c r="VT74" s="11"/>
      <c r="VU74" s="11"/>
      <c r="VV74" s="11"/>
      <c r="VW74" s="11"/>
      <c r="VX74" s="11"/>
      <c r="VY74" s="11"/>
      <c r="VZ74" s="11"/>
      <c r="WA74" s="11"/>
      <c r="WB74" s="11"/>
      <c r="WC74" s="11"/>
      <c r="WD74" s="11"/>
      <c r="WE74" s="11"/>
      <c r="WF74" s="11"/>
      <c r="WG74" s="11"/>
      <c r="WH74" s="11"/>
      <c r="WI74" s="11"/>
      <c r="WJ74" s="11"/>
      <c r="WK74" s="11"/>
      <c r="WL74" s="11"/>
      <c r="WM74" s="11"/>
      <c r="WN74" s="11"/>
      <c r="WO74" s="11"/>
      <c r="WP74" s="11"/>
      <c r="WQ74" s="11"/>
      <c r="WR74" s="11"/>
      <c r="WS74" s="11"/>
      <c r="WT74" s="11"/>
      <c r="WU74" s="11"/>
      <c r="WV74" s="11"/>
      <c r="WW74" s="11"/>
      <c r="WX74" s="11"/>
      <c r="WY74" s="11"/>
      <c r="WZ74" s="11"/>
      <c r="XA74" s="11"/>
      <c r="XB74" s="11"/>
      <c r="XC74" s="11"/>
      <c r="XD74" s="11"/>
      <c r="XE74" s="11"/>
      <c r="XF74" s="11"/>
      <c r="XG74" s="11"/>
      <c r="XH74" s="11"/>
      <c r="XI74" s="11"/>
      <c r="XJ74" s="11"/>
      <c r="XK74" s="11"/>
      <c r="XL74" s="11"/>
      <c r="XM74" s="11"/>
      <c r="XN74" s="11"/>
      <c r="XO74" s="11"/>
      <c r="XP74" s="11"/>
      <c r="XQ74" s="11"/>
      <c r="XR74" s="11"/>
      <c r="XS74" s="11"/>
      <c r="XT74" s="11"/>
      <c r="XU74" s="11"/>
      <c r="XV74" s="11"/>
      <c r="XW74" s="11"/>
      <c r="XX74" s="11"/>
      <c r="XY74" s="11"/>
      <c r="XZ74" s="11"/>
      <c r="YA74" s="11"/>
      <c r="YB74" s="11"/>
      <c r="YC74" s="11"/>
      <c r="YD74" s="11"/>
      <c r="YE74" s="11"/>
      <c r="YF74" s="11"/>
      <c r="YG74" s="11"/>
      <c r="YH74" s="11"/>
      <c r="YI74" s="11"/>
      <c r="YJ74" s="11"/>
      <c r="YK74" s="11"/>
      <c r="YL74" s="11"/>
      <c r="YM74" s="11"/>
      <c r="YN74" s="11"/>
      <c r="YO74" s="11"/>
      <c r="YP74" s="11"/>
      <c r="YQ74" s="11"/>
      <c r="YR74" s="11"/>
      <c r="YS74" s="11"/>
      <c r="YT74" s="11"/>
      <c r="YU74" s="11"/>
      <c r="YV74" s="11"/>
      <c r="YW74" s="11"/>
      <c r="YX74" s="11"/>
      <c r="YY74" s="11"/>
      <c r="YZ74" s="11"/>
      <c r="ZA74" s="11"/>
      <c r="ZB74" s="11"/>
      <c r="ZC74" s="11"/>
      <c r="ZD74" s="11"/>
      <c r="ZE74" s="11"/>
      <c r="ZF74" s="11"/>
      <c r="ZG74" s="11"/>
      <c r="ZH74" s="11"/>
      <c r="ZI74" s="11"/>
      <c r="ZJ74" s="11"/>
      <c r="ZK74" s="11"/>
      <c r="ZL74" s="11"/>
      <c r="ZM74" s="11"/>
      <c r="ZN74" s="11"/>
      <c r="ZO74" s="11"/>
      <c r="ZP74" s="11"/>
      <c r="ZQ74" s="11"/>
      <c r="ZR74" s="11"/>
      <c r="ZS74" s="11"/>
      <c r="ZT74" s="11"/>
      <c r="ZU74" s="11"/>
      <c r="ZV74" s="11"/>
      <c r="ZW74" s="11"/>
      <c r="ZX74" s="11"/>
      <c r="ZY74" s="11"/>
      <c r="ZZ74" s="11"/>
      <c r="AAA74" s="11"/>
      <c r="AAB74" s="11"/>
      <c r="AAC74" s="11"/>
      <c r="AAD74" s="11"/>
      <c r="AAE74" s="11"/>
      <c r="AAF74" s="11"/>
      <c r="AAG74" s="11"/>
      <c r="AAH74" s="11"/>
      <c r="AAI74" s="11"/>
      <c r="AAJ74" s="11"/>
      <c r="AAK74" s="11"/>
      <c r="AAL74" s="11"/>
      <c r="AAM74" s="11"/>
      <c r="AAN74" s="11"/>
      <c r="AAO74" s="11"/>
      <c r="AAP74" s="11"/>
      <c r="AAQ74" s="11"/>
      <c r="AAR74" s="11"/>
      <c r="AAS74" s="11"/>
      <c r="AAT74" s="11"/>
      <c r="AAU74" s="11"/>
      <c r="AAV74" s="11"/>
      <c r="AAW74" s="11"/>
      <c r="AAX74" s="11"/>
      <c r="AAY74" s="11"/>
      <c r="AAZ74" s="11"/>
      <c r="ABA74" s="11"/>
      <c r="ABB74" s="11"/>
      <c r="ABC74" s="11"/>
      <c r="ABD74" s="11"/>
      <c r="ABE74" s="11"/>
      <c r="ABF74" s="11"/>
      <c r="ABG74" s="11"/>
      <c r="ABH74" s="11"/>
      <c r="ABI74" s="11"/>
      <c r="ABJ74" s="11"/>
      <c r="ABK74" s="11"/>
      <c r="ABL74" s="11"/>
      <c r="ABM74" s="11"/>
      <c r="ABN74" s="11"/>
      <c r="ABO74" s="11"/>
      <c r="ABP74" s="11"/>
      <c r="ABQ74" s="11"/>
      <c r="ABR74" s="11"/>
      <c r="ABS74" s="11"/>
      <c r="ABT74" s="11"/>
      <c r="ABU74" s="11"/>
      <c r="ABV74" s="11"/>
      <c r="ABW74" s="11"/>
      <c r="ABX74" s="11"/>
      <c r="ABY74" s="11"/>
      <c r="ABZ74" s="11"/>
      <c r="ACA74" s="11"/>
      <c r="ACB74" s="11"/>
      <c r="ACC74" s="11"/>
      <c r="ACD74" s="11"/>
      <c r="ACE74" s="11"/>
      <c r="ACF74" s="11"/>
      <c r="ACG74" s="11"/>
      <c r="ACH74" s="11"/>
      <c r="ACI74" s="11"/>
      <c r="ACJ74" s="11"/>
      <c r="ACK74" s="11"/>
      <c r="ACL74" s="11"/>
      <c r="ACM74" s="11"/>
      <c r="ACN74" s="11"/>
      <c r="ACO74" s="11"/>
      <c r="ACP74" s="11"/>
      <c r="ACQ74" s="11"/>
      <c r="ACR74" s="11"/>
      <c r="ACS74" s="11"/>
      <c r="ACT74" s="11"/>
      <c r="ACU74" s="11"/>
      <c r="ACV74" s="11"/>
      <c r="ACW74" s="11"/>
      <c r="ACX74" s="11"/>
      <c r="ACY74" s="11"/>
      <c r="ACZ74" s="11"/>
      <c r="ADA74" s="11"/>
      <c r="ADB74" s="11"/>
      <c r="ADC74" s="11"/>
      <c r="ADD74" s="11"/>
      <c r="ADE74" s="11"/>
      <c r="ADF74" s="11"/>
      <c r="ADG74" s="11"/>
      <c r="ADH74" s="11"/>
      <c r="ADI74" s="11"/>
      <c r="ADJ74" s="11"/>
      <c r="ADK74" s="11"/>
      <c r="ADL74" s="11"/>
      <c r="ADM74" s="11"/>
      <c r="ADN74" s="11"/>
      <c r="ADO74" s="11"/>
      <c r="ADP74" s="11"/>
      <c r="ADQ74" s="11"/>
      <c r="ADR74" s="11"/>
      <c r="ADS74" s="11"/>
      <c r="ADT74" s="11"/>
      <c r="ADU74" s="11"/>
      <c r="ADV74" s="11"/>
      <c r="ADW74" s="11"/>
      <c r="ADX74" s="11"/>
      <c r="ADY74" s="11"/>
      <c r="ADZ74" s="11"/>
      <c r="AEA74" s="11"/>
      <c r="AEB74" s="11"/>
      <c r="AEC74" s="11"/>
      <c r="AED74" s="11"/>
      <c r="AEE74" s="11"/>
      <c r="AEF74" s="11"/>
      <c r="AEG74" s="11"/>
      <c r="AEH74" s="11"/>
      <c r="AEI74" s="11"/>
      <c r="AEJ74" s="11"/>
      <c r="AEK74" s="11"/>
      <c r="AEL74" s="11"/>
      <c r="AEM74" s="11"/>
      <c r="AEN74" s="11"/>
      <c r="AEO74" s="11"/>
      <c r="AEP74" s="11"/>
      <c r="AEQ74" s="11"/>
      <c r="AER74" s="11"/>
      <c r="AES74" s="11"/>
      <c r="AET74" s="11"/>
      <c r="AEU74" s="11"/>
      <c r="AEV74" s="11"/>
      <c r="AEW74" s="11"/>
      <c r="AEX74" s="11"/>
      <c r="AEY74" s="11"/>
      <c r="AEZ74" s="11"/>
      <c r="AFA74" s="11"/>
      <c r="AFB74" s="11"/>
      <c r="AFC74" s="11"/>
      <c r="AFD74" s="11"/>
      <c r="AFE74" s="11"/>
      <c r="AFF74" s="11"/>
      <c r="AFG74" s="11"/>
      <c r="AFH74" s="11"/>
      <c r="AFI74" s="11"/>
      <c r="AFJ74" s="11"/>
      <c r="AFK74" s="11"/>
      <c r="AFL74" s="11"/>
      <c r="AFM74" s="11"/>
      <c r="AFN74" s="11"/>
      <c r="AFO74" s="11"/>
      <c r="AFP74" s="11"/>
      <c r="AFQ74" s="11"/>
      <c r="AFR74" s="11"/>
      <c r="AFS74" s="11"/>
      <c r="AFT74" s="11"/>
      <c r="AFU74" s="11"/>
      <c r="AFV74" s="11"/>
      <c r="AFW74" s="11"/>
      <c r="AFX74" s="11"/>
      <c r="AFY74" s="11"/>
      <c r="AFZ74" s="11"/>
      <c r="AGA74" s="11"/>
      <c r="AGB74" s="11"/>
      <c r="AGC74" s="11"/>
      <c r="AGD74" s="11"/>
      <c r="AGE74" s="11"/>
      <c r="AGF74" s="11"/>
      <c r="AGG74" s="11"/>
      <c r="AGH74" s="11"/>
      <c r="AGI74" s="11"/>
      <c r="AGJ74" s="11"/>
      <c r="AGK74" s="11"/>
      <c r="AGL74" s="11"/>
      <c r="AGM74" s="11"/>
      <c r="AGN74" s="11"/>
      <c r="AGO74" s="11"/>
      <c r="AGP74" s="11"/>
      <c r="AGQ74" s="11"/>
      <c r="AGR74" s="11"/>
      <c r="AGS74" s="11"/>
      <c r="AGT74" s="11"/>
      <c r="AGU74" s="11"/>
      <c r="AGV74" s="11"/>
      <c r="AGW74" s="11"/>
      <c r="AGX74" s="11"/>
      <c r="AGY74" s="11"/>
      <c r="AGZ74" s="11"/>
      <c r="AHA74" s="11"/>
      <c r="AHB74" s="11"/>
      <c r="AHC74" s="11"/>
      <c r="AHD74" s="11"/>
      <c r="AHE74" s="11"/>
      <c r="AHF74" s="11"/>
      <c r="AHG74" s="11"/>
      <c r="AHH74" s="11"/>
      <c r="AHI74" s="11"/>
      <c r="AHJ74" s="11"/>
      <c r="AHK74" s="11"/>
      <c r="AHL74" s="11"/>
      <c r="AHM74" s="11"/>
      <c r="AHN74" s="11"/>
      <c r="AHO74" s="11"/>
      <c r="AHP74" s="11"/>
      <c r="AHQ74" s="11"/>
      <c r="AHR74" s="11"/>
      <c r="AHS74" s="11"/>
      <c r="AHT74" s="11"/>
      <c r="AHU74" s="11"/>
      <c r="AHV74" s="11"/>
      <c r="AHW74" s="11"/>
      <c r="AHX74" s="11"/>
      <c r="AHY74" s="11"/>
      <c r="AHZ74" s="11"/>
      <c r="AIA74" s="11"/>
      <c r="AIB74" s="11"/>
      <c r="AIC74" s="11"/>
      <c r="AID74" s="11"/>
      <c r="AIE74" s="11"/>
      <c r="AIF74" s="11"/>
      <c r="AIG74" s="11"/>
      <c r="AIH74" s="11"/>
      <c r="AII74" s="11"/>
      <c r="AIJ74" s="11"/>
      <c r="AIK74" s="11"/>
      <c r="AIL74" s="11"/>
      <c r="AIM74" s="11"/>
      <c r="AIN74" s="11"/>
      <c r="AIO74" s="11"/>
      <c r="AIP74" s="11"/>
      <c r="AIQ74" s="11"/>
      <c r="AIR74" s="11"/>
      <c r="AIS74" s="11"/>
      <c r="AIT74" s="11"/>
      <c r="AIU74" s="11"/>
      <c r="AIV74" s="11"/>
      <c r="AIW74" s="11"/>
      <c r="AIX74" s="11"/>
      <c r="AIY74" s="11"/>
      <c r="AIZ74" s="11"/>
      <c r="AJA74" s="11"/>
      <c r="AJB74" s="11"/>
      <c r="AJC74" s="11"/>
      <c r="AJD74" s="11"/>
      <c r="AJE74" s="11"/>
      <c r="AJF74" s="11"/>
      <c r="AJG74" s="11"/>
      <c r="AJH74" s="11"/>
      <c r="AJI74" s="11"/>
      <c r="AJJ74" s="11"/>
      <c r="AJK74" s="11"/>
      <c r="AJL74" s="11"/>
      <c r="AJM74" s="11"/>
      <c r="AJN74" s="11"/>
      <c r="AJO74" s="11"/>
      <c r="AJP74" s="11"/>
      <c r="AJQ74" s="11"/>
      <c r="AJR74" s="11"/>
      <c r="AJS74" s="11"/>
      <c r="AJT74" s="11"/>
      <c r="AJU74" s="11"/>
      <c r="AJV74" s="11"/>
      <c r="AJW74" s="11"/>
      <c r="AJX74" s="11"/>
      <c r="AJY74" s="11"/>
      <c r="AJZ74" s="11"/>
      <c r="AKA74" s="11"/>
      <c r="AKB74" s="11"/>
      <c r="AKC74" s="11"/>
      <c r="AKD74" s="11"/>
      <c r="AKE74" s="11"/>
      <c r="AKF74" s="11"/>
      <c r="AKG74" s="11"/>
      <c r="AKH74" s="11"/>
      <c r="AKI74" s="11"/>
      <c r="AKJ74" s="11"/>
      <c r="AKK74" s="11"/>
      <c r="AKL74" s="11"/>
      <c r="AKM74" s="11"/>
      <c r="AKN74" s="11"/>
      <c r="AKO74" s="11"/>
      <c r="AKP74" s="11"/>
      <c r="AKQ74" s="11"/>
      <c r="AKR74" s="11"/>
      <c r="AKS74" s="11"/>
      <c r="AKT74" s="11"/>
      <c r="AKU74" s="11"/>
      <c r="AKV74" s="11"/>
      <c r="AKW74" s="11"/>
      <c r="AKX74" s="11"/>
      <c r="AKY74" s="11"/>
      <c r="AKZ74" s="11"/>
      <c r="ALA74" s="11"/>
      <c r="ALB74" s="11"/>
      <c r="ALC74" s="11"/>
      <c r="ALD74" s="11"/>
      <c r="ALE74" s="11"/>
      <c r="ALF74" s="11"/>
      <c r="ALG74" s="11"/>
      <c r="ALH74" s="11"/>
      <c r="ALI74" s="11"/>
      <c r="ALJ74" s="11"/>
      <c r="ALK74" s="11"/>
      <c r="ALL74" s="11"/>
      <c r="ALM74" s="11"/>
      <c r="ALN74" s="11"/>
      <c r="ALO74" s="11"/>
      <c r="ALP74" s="11"/>
      <c r="ALQ74" s="11"/>
      <c r="ALR74" s="11"/>
      <c r="ALS74" s="11"/>
      <c r="ALT74" s="11"/>
      <c r="ALU74" s="11"/>
      <c r="ALV74" s="11"/>
      <c r="ALW74" s="11"/>
      <c r="ALX74" s="11"/>
      <c r="ALY74" s="11"/>
      <c r="ALZ74" s="11"/>
      <c r="AMA74" s="11"/>
      <c r="AMB74" s="11"/>
      <c r="AMC74" s="11"/>
      <c r="AMD74" s="11"/>
      <c r="AME74" s="11"/>
      <c r="AMF74" s="11"/>
      <c r="AMG74" s="11"/>
      <c r="AMH74" s="11"/>
      <c r="AMI74" s="11"/>
      <c r="AMJ74" s="11"/>
      <c r="AMK74" s="11"/>
      <c r="AML74" s="11"/>
      <c r="AMM74" s="11"/>
      <c r="AMN74" s="11"/>
      <c r="AMO74" s="11"/>
      <c r="AMP74" s="11"/>
      <c r="AMQ74" s="11"/>
      <c r="AMR74" s="11"/>
      <c r="AMS74" s="11"/>
      <c r="AMT74" s="11"/>
      <c r="AMU74" s="11"/>
      <c r="AMV74" s="11"/>
      <c r="AMW74" s="11"/>
      <c r="AMX74" s="11"/>
      <c r="AMY74" s="11"/>
      <c r="AMZ74" s="11"/>
      <c r="ANA74" s="11"/>
      <c r="ANB74" s="11"/>
      <c r="ANC74" s="11"/>
      <c r="AND74" s="11"/>
      <c r="ANE74" s="11"/>
      <c r="ANF74" s="11"/>
      <c r="ANG74" s="11"/>
      <c r="ANH74" s="11"/>
      <c r="ANI74" s="11"/>
      <c r="ANJ74" s="11"/>
      <c r="ANK74" s="11"/>
      <c r="ANL74" s="11"/>
      <c r="ANM74" s="11"/>
      <c r="ANN74" s="11"/>
      <c r="ANO74" s="11"/>
      <c r="ANP74" s="11"/>
      <c r="ANQ74" s="11"/>
      <c r="ANR74" s="11"/>
      <c r="ANS74" s="11"/>
      <c r="ANT74" s="11"/>
      <c r="ANU74" s="11"/>
      <c r="ANV74" s="11"/>
      <c r="ANW74" s="11"/>
      <c r="ANX74" s="11"/>
      <c r="ANY74" s="11"/>
      <c r="ANZ74" s="11"/>
      <c r="AOA74" s="11"/>
      <c r="AOB74" s="11"/>
      <c r="AOC74" s="11"/>
      <c r="AOD74" s="11"/>
      <c r="AOE74" s="11"/>
      <c r="AOF74" s="11"/>
      <c r="AOG74" s="11"/>
      <c r="AOH74" s="11"/>
      <c r="AOI74" s="11"/>
      <c r="AOJ74" s="11"/>
      <c r="AOK74" s="11"/>
      <c r="AOL74" s="11"/>
      <c r="AOM74" s="11"/>
      <c r="AON74" s="11"/>
      <c r="AOO74" s="11"/>
      <c r="AOP74" s="11"/>
      <c r="AOQ74" s="11"/>
      <c r="AOR74" s="11"/>
      <c r="AOS74" s="11"/>
      <c r="AOT74" s="11"/>
      <c r="AOU74" s="11"/>
      <c r="AOV74" s="11"/>
      <c r="AOW74" s="11"/>
      <c r="AOX74" s="11"/>
      <c r="AOY74" s="11"/>
      <c r="AOZ74" s="11"/>
      <c r="APA74" s="11"/>
      <c r="APB74" s="11"/>
      <c r="APC74" s="11"/>
      <c r="APD74" s="11"/>
      <c r="APE74" s="11"/>
      <c r="APF74" s="11"/>
      <c r="APG74" s="11"/>
      <c r="APH74" s="11"/>
      <c r="API74" s="11"/>
      <c r="APJ74" s="11"/>
      <c r="APK74" s="11"/>
      <c r="APL74" s="11"/>
      <c r="APM74" s="11"/>
      <c r="APN74" s="11"/>
      <c r="APO74" s="11"/>
      <c r="APP74" s="11"/>
      <c r="APQ74" s="11"/>
      <c r="APR74" s="11"/>
      <c r="APS74" s="11"/>
      <c r="APT74" s="11"/>
      <c r="APU74" s="11"/>
      <c r="APV74" s="11"/>
      <c r="APW74" s="11"/>
      <c r="APX74" s="11"/>
      <c r="APY74" s="11"/>
      <c r="APZ74" s="11"/>
      <c r="AQA74" s="11"/>
      <c r="AQB74" s="11"/>
      <c r="AQC74" s="11"/>
      <c r="AQD74" s="11"/>
      <c r="AQE74" s="11"/>
      <c r="AQF74" s="11"/>
      <c r="AQG74" s="11"/>
      <c r="AQH74" s="11"/>
      <c r="AQI74" s="11"/>
      <c r="AQJ74" s="11"/>
      <c r="AQK74" s="11"/>
      <c r="AQL74" s="11"/>
      <c r="AQM74" s="11"/>
      <c r="AQN74" s="11"/>
      <c r="AQO74" s="11"/>
      <c r="AQP74" s="11"/>
      <c r="AQQ74" s="11"/>
      <c r="AQR74" s="11"/>
      <c r="AQS74" s="11"/>
      <c r="AQT74" s="11"/>
      <c r="AQU74" s="11"/>
      <c r="AQV74" s="11"/>
      <c r="AQW74" s="11"/>
      <c r="AQX74" s="11"/>
      <c r="AQY74" s="11"/>
      <c r="AQZ74" s="11"/>
      <c r="ARA74" s="11"/>
      <c r="ARB74" s="11"/>
      <c r="ARC74" s="11"/>
      <c r="ARD74" s="11"/>
      <c r="ARE74" s="11"/>
      <c r="ARF74" s="11"/>
      <c r="ARG74" s="11"/>
      <c r="ARH74" s="11"/>
      <c r="ARI74" s="11"/>
      <c r="ARJ74" s="11"/>
      <c r="ARK74" s="11"/>
      <c r="ARL74" s="11"/>
      <c r="ARM74" s="11"/>
      <c r="ARN74" s="11"/>
      <c r="ARO74" s="11"/>
      <c r="ARP74" s="11"/>
      <c r="ARQ74" s="11"/>
      <c r="ARR74" s="11"/>
      <c r="ARS74" s="11"/>
      <c r="ART74" s="11"/>
      <c r="ARU74" s="11"/>
      <c r="ARV74" s="11"/>
      <c r="ARW74" s="11"/>
      <c r="ARX74" s="11"/>
      <c r="ARY74" s="11"/>
      <c r="ARZ74" s="11"/>
      <c r="ASA74" s="11"/>
      <c r="ASB74" s="11"/>
      <c r="ASC74" s="11"/>
      <c r="ASD74" s="11"/>
      <c r="ASE74" s="11"/>
      <c r="ASF74" s="11"/>
      <c r="ASG74" s="11"/>
      <c r="ASH74" s="11"/>
      <c r="ASI74" s="11"/>
      <c r="ASJ74" s="11"/>
      <c r="ASK74" s="11"/>
      <c r="ASL74" s="11"/>
      <c r="ASM74" s="11"/>
      <c r="ASN74" s="11"/>
      <c r="ASO74" s="11"/>
      <c r="ASP74" s="11"/>
      <c r="ASQ74" s="11"/>
      <c r="ASR74" s="11"/>
      <c r="ASS74" s="11"/>
      <c r="AST74" s="11"/>
      <c r="ASU74" s="11"/>
      <c r="ASV74" s="11"/>
      <c r="ASW74" s="11"/>
      <c r="ASX74" s="11"/>
      <c r="ASY74" s="11"/>
      <c r="ASZ74" s="11"/>
      <c r="ATA74" s="11"/>
      <c r="ATB74" s="11"/>
      <c r="ATC74" s="11"/>
      <c r="ATD74" s="11"/>
      <c r="ATE74" s="11"/>
      <c r="ATF74" s="11"/>
      <c r="ATG74" s="11"/>
      <c r="ATH74" s="11"/>
      <c r="ATI74" s="11"/>
      <c r="ATJ74" s="11"/>
      <c r="ATK74" s="11"/>
      <c r="ATL74" s="11"/>
      <c r="ATM74" s="11"/>
      <c r="ATN74" s="11"/>
      <c r="ATO74" s="11"/>
      <c r="ATP74" s="11"/>
      <c r="ATQ74" s="11"/>
      <c r="ATR74" s="11"/>
      <c r="ATS74" s="11"/>
      <c r="ATT74" s="11"/>
      <c r="ATU74" s="11"/>
      <c r="ATV74" s="11"/>
      <c r="ATW74" s="11"/>
      <c r="ATX74" s="11"/>
      <c r="ATY74" s="11"/>
      <c r="ATZ74" s="11"/>
      <c r="AUA74" s="11"/>
      <c r="AUB74" s="11"/>
      <c r="AUC74" s="11"/>
      <c r="AUD74" s="11"/>
      <c r="AUE74" s="11"/>
      <c r="AUF74" s="11"/>
      <c r="AUG74" s="11"/>
      <c r="AUH74" s="11"/>
      <c r="AUI74" s="11"/>
      <c r="AUJ74" s="11"/>
      <c r="AUK74" s="11"/>
      <c r="AUL74" s="11"/>
      <c r="AUM74" s="11"/>
      <c r="AUN74" s="11"/>
      <c r="AUO74" s="11"/>
      <c r="AUP74" s="11"/>
      <c r="AUQ74" s="11"/>
      <c r="AUR74" s="11"/>
      <c r="AUS74" s="11"/>
      <c r="AUT74" s="11"/>
      <c r="AUU74" s="11"/>
      <c r="AUV74" s="11"/>
      <c r="AUW74" s="11"/>
      <c r="AUX74" s="11"/>
      <c r="AUY74" s="11"/>
      <c r="AUZ74" s="11"/>
      <c r="AVA74" s="11"/>
      <c r="AVB74" s="11"/>
      <c r="AVC74" s="11"/>
      <c r="AVD74" s="11"/>
      <c r="AVE74" s="11"/>
      <c r="AVF74" s="11"/>
      <c r="AVG74" s="11"/>
      <c r="AVH74" s="11"/>
      <c r="AVI74" s="11"/>
      <c r="AVJ74" s="11"/>
      <c r="AVK74" s="11"/>
      <c r="AVL74" s="11"/>
      <c r="AVM74" s="11"/>
      <c r="AVN74" s="11"/>
      <c r="AVO74" s="11"/>
      <c r="AVP74" s="11"/>
      <c r="AVQ74" s="11"/>
      <c r="AVR74" s="11"/>
      <c r="AVS74" s="11"/>
      <c r="AVT74" s="11"/>
      <c r="AVU74" s="11"/>
      <c r="AVV74" s="11"/>
      <c r="AVW74" s="11"/>
      <c r="AVX74" s="11"/>
      <c r="AVY74" s="11"/>
      <c r="AVZ74" s="11"/>
      <c r="AWA74" s="11"/>
      <c r="AWB74" s="11"/>
      <c r="AWC74" s="11"/>
      <c r="AWD74" s="11"/>
      <c r="AWE74" s="11"/>
      <c r="AWF74" s="11"/>
      <c r="AWG74" s="11"/>
      <c r="AWH74" s="11"/>
      <c r="AWI74" s="11"/>
      <c r="AWJ74" s="11"/>
      <c r="AWK74" s="11"/>
      <c r="AWL74" s="11"/>
      <c r="AWM74" s="11"/>
      <c r="AWN74" s="11"/>
      <c r="AWO74" s="11"/>
      <c r="AWP74" s="11"/>
      <c r="AWQ74" s="11"/>
      <c r="AWR74" s="11"/>
      <c r="AWS74" s="11"/>
      <c r="AWT74" s="11"/>
      <c r="AWU74" s="11"/>
      <c r="AWV74" s="11"/>
      <c r="AWW74" s="11"/>
      <c r="AWX74" s="11"/>
      <c r="AWY74" s="11"/>
      <c r="AWZ74" s="11"/>
      <c r="AXA74" s="11"/>
      <c r="AXB74" s="11"/>
      <c r="AXC74" s="11"/>
      <c r="AXD74" s="11"/>
      <c r="AXE74" s="11"/>
      <c r="AXF74" s="11"/>
      <c r="AXG74" s="11"/>
      <c r="AXH74" s="11"/>
      <c r="AXI74" s="11"/>
      <c r="AXJ74" s="11"/>
      <c r="AXK74" s="11"/>
      <c r="AXL74" s="11"/>
      <c r="AXM74" s="11"/>
      <c r="AXN74" s="11"/>
      <c r="AXO74" s="11"/>
      <c r="AXP74" s="11"/>
      <c r="AXQ74" s="11"/>
      <c r="AXR74" s="11"/>
      <c r="AXS74" s="11"/>
      <c r="AXT74" s="11"/>
      <c r="AXU74" s="11"/>
      <c r="AXV74" s="11"/>
      <c r="AXW74" s="11"/>
      <c r="AXX74" s="11"/>
      <c r="AXY74" s="11"/>
      <c r="AXZ74" s="11"/>
      <c r="AYA74" s="11"/>
      <c r="AYB74" s="11"/>
      <c r="AYC74" s="11"/>
      <c r="AYD74" s="11"/>
      <c r="AYE74" s="11"/>
      <c r="AYF74" s="11"/>
      <c r="AYG74" s="11"/>
      <c r="AYH74" s="11"/>
      <c r="AYI74" s="11"/>
      <c r="AYJ74" s="11"/>
      <c r="AYK74" s="11"/>
      <c r="AYL74" s="11"/>
      <c r="AYM74" s="11"/>
      <c r="AYN74" s="11"/>
      <c r="AYO74" s="11"/>
      <c r="AYP74" s="11"/>
      <c r="AYQ74" s="11"/>
      <c r="AYR74" s="11"/>
      <c r="AYS74" s="11"/>
      <c r="AYT74" s="11"/>
      <c r="AYU74" s="11"/>
      <c r="AYV74" s="11"/>
      <c r="AYW74" s="11"/>
      <c r="AYX74" s="11"/>
      <c r="AYY74" s="11"/>
      <c r="AYZ74" s="11"/>
      <c r="AZA74" s="11"/>
      <c r="AZB74" s="11"/>
      <c r="AZC74" s="11"/>
      <c r="AZD74" s="11"/>
      <c r="AZE74" s="11"/>
      <c r="AZF74" s="11"/>
      <c r="AZG74" s="11"/>
      <c r="AZH74" s="11"/>
      <c r="AZI74" s="11"/>
      <c r="AZJ74" s="11"/>
      <c r="AZK74" s="11"/>
      <c r="AZL74" s="11"/>
      <c r="AZM74" s="11"/>
      <c r="AZN74" s="11"/>
      <c r="AZO74" s="11"/>
      <c r="AZP74" s="11"/>
      <c r="AZQ74" s="11"/>
      <c r="AZR74" s="11"/>
      <c r="AZS74" s="11"/>
      <c r="AZT74" s="11"/>
      <c r="AZU74" s="11"/>
      <c r="AZV74" s="11"/>
      <c r="AZW74" s="11"/>
      <c r="AZX74" s="11"/>
      <c r="AZY74" s="11"/>
      <c r="AZZ74" s="11"/>
      <c r="BAA74" s="11"/>
      <c r="BAB74" s="11"/>
      <c r="BAC74" s="11"/>
      <c r="BAD74" s="11"/>
      <c r="BAE74" s="11"/>
      <c r="BAF74" s="11"/>
      <c r="BAG74" s="11"/>
      <c r="BAH74" s="11"/>
      <c r="BAI74" s="11"/>
      <c r="BAJ74" s="11"/>
      <c r="BAK74" s="11"/>
      <c r="BAL74" s="11"/>
      <c r="BAM74" s="11"/>
      <c r="BAN74" s="11"/>
      <c r="BAO74" s="11"/>
      <c r="BAP74" s="11"/>
      <c r="BAQ74" s="11"/>
      <c r="BAR74" s="11"/>
      <c r="BAS74" s="11"/>
      <c r="BAT74" s="11"/>
      <c r="BAU74" s="11"/>
      <c r="BAV74" s="11"/>
      <c r="BAW74" s="11"/>
      <c r="BAX74" s="11"/>
      <c r="BAY74" s="11"/>
      <c r="BAZ74" s="11"/>
      <c r="BBA74" s="11"/>
      <c r="BBB74" s="11"/>
      <c r="BBC74" s="11"/>
      <c r="BBD74" s="11"/>
      <c r="BBE74" s="11"/>
      <c r="BBF74" s="11"/>
      <c r="BBG74" s="11"/>
      <c r="BBH74" s="11"/>
      <c r="BBI74" s="11"/>
      <c r="BBJ74" s="11"/>
      <c r="BBK74" s="11"/>
      <c r="BBL74" s="11"/>
      <c r="BBM74" s="11"/>
      <c r="BBN74" s="11"/>
      <c r="BBO74" s="11"/>
      <c r="BBP74" s="11"/>
      <c r="BBQ74" s="11"/>
      <c r="BBR74" s="11"/>
      <c r="BBS74" s="11"/>
      <c r="BBT74" s="11"/>
      <c r="BBU74" s="11"/>
      <c r="BBV74" s="11"/>
      <c r="BBW74" s="11"/>
      <c r="BBX74" s="11"/>
      <c r="BBY74" s="11"/>
      <c r="BBZ74" s="11"/>
      <c r="BCA74" s="11"/>
      <c r="BCB74" s="11"/>
      <c r="BCC74" s="11"/>
      <c r="BCD74" s="11"/>
      <c r="BCE74" s="11"/>
      <c r="BCF74" s="11"/>
      <c r="BCG74" s="11"/>
      <c r="BCH74" s="11"/>
      <c r="BCI74" s="11"/>
      <c r="BCJ74" s="11"/>
      <c r="BCK74" s="11"/>
      <c r="BCL74" s="11"/>
      <c r="BCM74" s="11"/>
      <c r="BCN74" s="11"/>
      <c r="BCO74" s="11"/>
      <c r="BCP74" s="11"/>
      <c r="BCQ74" s="11"/>
      <c r="BCR74" s="11"/>
      <c r="BCS74" s="11"/>
      <c r="BCT74" s="11"/>
      <c r="BCU74" s="11"/>
      <c r="BCV74" s="11"/>
      <c r="BCW74" s="11"/>
      <c r="BCX74" s="11"/>
      <c r="BCY74" s="11"/>
      <c r="BCZ74" s="11"/>
      <c r="BDA74" s="11"/>
      <c r="BDB74" s="11"/>
      <c r="BDC74" s="11"/>
      <c r="BDD74" s="11"/>
      <c r="BDE74" s="11"/>
      <c r="BDF74" s="11"/>
      <c r="BDG74" s="11"/>
      <c r="BDH74" s="11"/>
      <c r="BDI74" s="11"/>
      <c r="BDJ74" s="11"/>
      <c r="BDK74" s="11"/>
      <c r="BDL74" s="11"/>
      <c r="BDM74" s="11"/>
      <c r="BDN74" s="11"/>
      <c r="BDO74" s="11"/>
      <c r="BDP74" s="11"/>
      <c r="BDQ74" s="11"/>
      <c r="BDR74" s="11"/>
      <c r="BDS74" s="11"/>
      <c r="BDT74" s="11"/>
      <c r="BDU74" s="11"/>
      <c r="BDV74" s="11"/>
      <c r="BDW74" s="11"/>
      <c r="BDX74" s="11"/>
      <c r="BDY74" s="11"/>
      <c r="BDZ74" s="11"/>
      <c r="BEA74" s="11"/>
      <c r="BEB74" s="11"/>
      <c r="BEC74" s="11"/>
      <c r="BED74" s="11"/>
      <c r="BEE74" s="11"/>
      <c r="BEF74" s="11"/>
      <c r="BEG74" s="11"/>
      <c r="BEH74" s="11"/>
      <c r="BEI74" s="11"/>
      <c r="BEJ74" s="11"/>
      <c r="BEK74" s="11"/>
      <c r="BEL74" s="11"/>
      <c r="BEM74" s="11"/>
      <c r="BEN74" s="11"/>
      <c r="BEO74" s="11"/>
      <c r="BEP74" s="11"/>
      <c r="BEQ74" s="11"/>
      <c r="BER74" s="11"/>
      <c r="BES74" s="11"/>
      <c r="BET74" s="11"/>
      <c r="BEU74" s="11"/>
      <c r="BEV74" s="11"/>
      <c r="BEW74" s="11"/>
      <c r="BEX74" s="11"/>
      <c r="BEY74" s="11"/>
      <c r="BEZ74" s="11"/>
      <c r="BFA74" s="11"/>
      <c r="BFB74" s="11"/>
      <c r="BFC74" s="11"/>
      <c r="BFD74" s="11"/>
      <c r="BFE74" s="11"/>
      <c r="BFF74" s="11"/>
      <c r="BFG74" s="11"/>
      <c r="BFH74" s="11"/>
      <c r="BFI74" s="11"/>
      <c r="BFJ74" s="11"/>
      <c r="BFK74" s="11"/>
      <c r="BFL74" s="11"/>
      <c r="BFM74" s="11"/>
      <c r="BFN74" s="11"/>
      <c r="BFO74" s="11"/>
      <c r="BFP74" s="11"/>
      <c r="BFQ74" s="11"/>
      <c r="BFR74" s="11"/>
      <c r="BFS74" s="11"/>
      <c r="BFT74" s="11"/>
      <c r="BFU74" s="11"/>
      <c r="BFV74" s="11"/>
      <c r="BFW74" s="11"/>
      <c r="BFX74" s="11"/>
      <c r="BFY74" s="11"/>
      <c r="BFZ74" s="11"/>
      <c r="BGA74" s="11"/>
      <c r="BGB74" s="11"/>
      <c r="BGC74" s="11"/>
      <c r="BGD74" s="11"/>
      <c r="BGE74" s="11"/>
      <c r="BGF74" s="11"/>
      <c r="BGG74" s="11"/>
      <c r="BGH74" s="11"/>
      <c r="BGI74" s="11"/>
      <c r="BGJ74" s="11"/>
      <c r="BGK74" s="11"/>
      <c r="BGL74" s="11"/>
      <c r="BGM74" s="11"/>
      <c r="BGN74" s="11"/>
      <c r="BGO74" s="11"/>
      <c r="BGP74" s="11"/>
      <c r="BGQ74" s="11"/>
      <c r="BGR74" s="11"/>
      <c r="BGS74" s="11"/>
      <c r="BGT74" s="11"/>
      <c r="BGU74" s="11"/>
      <c r="BGV74" s="11"/>
      <c r="BGW74" s="11"/>
      <c r="BGX74" s="11"/>
      <c r="BGY74" s="11"/>
      <c r="BGZ74" s="11"/>
    </row>
    <row r="75" spans="1:1589" s="25" customFormat="1" ht="58.9" hidden="1" customHeight="1">
      <c r="A75" s="80"/>
      <c r="B75" s="61">
        <v>5140500</v>
      </c>
      <c r="C75" s="26" t="s">
        <v>1</v>
      </c>
      <c r="D75" s="120"/>
      <c r="E75" s="107">
        <v>41640</v>
      </c>
      <c r="F75" s="107">
        <v>44196</v>
      </c>
      <c r="G75" s="107"/>
      <c r="H75" s="147"/>
      <c r="I75" s="147"/>
      <c r="J75" s="147"/>
      <c r="K75" s="155"/>
      <c r="L75" s="147"/>
      <c r="M75" s="147"/>
      <c r="N75" s="147"/>
      <c r="O75" s="147"/>
      <c r="P75" s="147"/>
      <c r="Q75" s="147"/>
      <c r="R75" s="147"/>
      <c r="S75" s="147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  <c r="IT75" s="11"/>
      <c r="IU75" s="11"/>
      <c r="IV75" s="11"/>
      <c r="IW75" s="11"/>
      <c r="IX75" s="11"/>
      <c r="IY75" s="11"/>
      <c r="IZ75" s="11"/>
      <c r="JA75" s="11"/>
      <c r="JB75" s="11"/>
      <c r="JC75" s="11"/>
      <c r="JD75" s="11"/>
      <c r="JE75" s="11"/>
      <c r="JF75" s="11"/>
      <c r="JG75" s="11"/>
      <c r="JH75" s="11"/>
      <c r="JI75" s="11"/>
      <c r="JJ75" s="11"/>
      <c r="JK75" s="11"/>
      <c r="JL75" s="11"/>
      <c r="JM75" s="11"/>
      <c r="JN75" s="11"/>
      <c r="JO75" s="11"/>
      <c r="JP75" s="11"/>
      <c r="JQ75" s="11"/>
      <c r="JR75" s="11"/>
      <c r="JS75" s="11"/>
      <c r="JT75" s="11"/>
      <c r="JU75" s="11"/>
      <c r="JV75" s="11"/>
      <c r="JW75" s="11"/>
      <c r="JX75" s="11"/>
      <c r="JY75" s="11"/>
      <c r="JZ75" s="11"/>
      <c r="KA75" s="11"/>
      <c r="KB75" s="11"/>
      <c r="KC75" s="11"/>
      <c r="KD75" s="11"/>
      <c r="KE75" s="11"/>
      <c r="KF75" s="11"/>
      <c r="KG75" s="11"/>
      <c r="KH75" s="11"/>
      <c r="KI75" s="11"/>
      <c r="KJ75" s="11"/>
      <c r="KK75" s="11"/>
      <c r="KL75" s="11"/>
      <c r="KM75" s="11"/>
      <c r="KN75" s="11"/>
      <c r="KO75" s="11"/>
      <c r="KP75" s="11"/>
      <c r="KQ75" s="11"/>
      <c r="KR75" s="11"/>
      <c r="KS75" s="11"/>
      <c r="KT75" s="11"/>
      <c r="KU75" s="11"/>
      <c r="KV75" s="11"/>
      <c r="KW75" s="11"/>
      <c r="KX75" s="11"/>
      <c r="KY75" s="11"/>
      <c r="KZ75" s="11"/>
      <c r="LA75" s="11"/>
      <c r="LB75" s="11"/>
      <c r="LC75" s="11"/>
      <c r="LD75" s="11"/>
      <c r="LE75" s="11"/>
      <c r="LF75" s="11"/>
      <c r="LG75" s="11"/>
      <c r="LH75" s="11"/>
      <c r="LI75" s="11"/>
      <c r="LJ75" s="11"/>
      <c r="LK75" s="11"/>
      <c r="LL75" s="11"/>
      <c r="LM75" s="11"/>
      <c r="LN75" s="11"/>
      <c r="LO75" s="11"/>
      <c r="LP75" s="11"/>
      <c r="LQ75" s="11"/>
      <c r="LR75" s="11"/>
      <c r="LS75" s="11"/>
      <c r="LT75" s="11"/>
      <c r="LU75" s="11"/>
      <c r="LV75" s="11"/>
      <c r="LW75" s="11"/>
      <c r="LX75" s="11"/>
      <c r="LY75" s="11"/>
      <c r="LZ75" s="11"/>
      <c r="MA75" s="11"/>
      <c r="MB75" s="11"/>
      <c r="MC75" s="11"/>
      <c r="MD75" s="11"/>
      <c r="ME75" s="11"/>
      <c r="MF75" s="11"/>
      <c r="MG75" s="11"/>
      <c r="MH75" s="11"/>
      <c r="MI75" s="11"/>
      <c r="MJ75" s="11"/>
      <c r="MK75" s="11"/>
      <c r="ML75" s="11"/>
      <c r="MM75" s="11"/>
      <c r="MN75" s="11"/>
      <c r="MO75" s="11"/>
      <c r="MP75" s="11"/>
      <c r="MQ75" s="11"/>
      <c r="MR75" s="11"/>
      <c r="MS75" s="11"/>
      <c r="MT75" s="11"/>
      <c r="MU75" s="11"/>
      <c r="MV75" s="11"/>
      <c r="MW75" s="11"/>
      <c r="MX75" s="11"/>
      <c r="MY75" s="11"/>
      <c r="MZ75" s="11"/>
      <c r="NA75" s="11"/>
      <c r="NB75" s="11"/>
      <c r="NC75" s="11"/>
      <c r="ND75" s="11"/>
      <c r="NE75" s="11"/>
      <c r="NF75" s="11"/>
      <c r="NG75" s="11"/>
      <c r="NH75" s="11"/>
      <c r="NI75" s="11"/>
      <c r="NJ75" s="11"/>
      <c r="NK75" s="11"/>
      <c r="NL75" s="11"/>
      <c r="NM75" s="11"/>
      <c r="NN75" s="11"/>
      <c r="NO75" s="11"/>
      <c r="NP75" s="11"/>
      <c r="NQ75" s="11"/>
      <c r="NR75" s="11"/>
      <c r="NS75" s="11"/>
      <c r="NT75" s="11"/>
      <c r="NU75" s="11"/>
      <c r="NV75" s="11"/>
      <c r="NW75" s="11"/>
      <c r="NX75" s="11"/>
      <c r="NY75" s="11"/>
      <c r="NZ75" s="11"/>
      <c r="OA75" s="11"/>
      <c r="OB75" s="11"/>
      <c r="OC75" s="11"/>
      <c r="OD75" s="11"/>
      <c r="OE75" s="11"/>
      <c r="OF75" s="11"/>
      <c r="OG75" s="11"/>
      <c r="OH75" s="11"/>
      <c r="OI75" s="11"/>
      <c r="OJ75" s="11"/>
      <c r="OK75" s="11"/>
      <c r="OL75" s="11"/>
      <c r="OM75" s="11"/>
      <c r="ON75" s="11"/>
      <c r="OO75" s="11"/>
      <c r="OP75" s="11"/>
      <c r="OQ75" s="11"/>
      <c r="OR75" s="11"/>
      <c r="OS75" s="11"/>
      <c r="OT75" s="11"/>
      <c r="OU75" s="11"/>
      <c r="OV75" s="11"/>
      <c r="OW75" s="11"/>
      <c r="OX75" s="11"/>
      <c r="OY75" s="11"/>
      <c r="OZ75" s="11"/>
      <c r="PA75" s="11"/>
      <c r="PB75" s="11"/>
      <c r="PC75" s="11"/>
      <c r="PD75" s="11"/>
      <c r="PE75" s="11"/>
      <c r="PF75" s="11"/>
      <c r="PG75" s="11"/>
      <c r="PH75" s="11"/>
      <c r="PI75" s="11"/>
      <c r="PJ75" s="11"/>
      <c r="PK75" s="11"/>
      <c r="PL75" s="11"/>
      <c r="PM75" s="11"/>
      <c r="PN75" s="11"/>
      <c r="PO75" s="11"/>
      <c r="PP75" s="11"/>
      <c r="PQ75" s="11"/>
      <c r="PR75" s="11"/>
      <c r="PS75" s="11"/>
      <c r="PT75" s="11"/>
      <c r="PU75" s="11"/>
      <c r="PV75" s="11"/>
      <c r="PW75" s="11"/>
      <c r="PX75" s="11"/>
      <c r="PY75" s="11"/>
      <c r="PZ75" s="11"/>
      <c r="QA75" s="11"/>
      <c r="QB75" s="11"/>
      <c r="QC75" s="11"/>
      <c r="QD75" s="11"/>
      <c r="QE75" s="11"/>
      <c r="QF75" s="11"/>
      <c r="QG75" s="11"/>
      <c r="QH75" s="11"/>
      <c r="QI75" s="11"/>
      <c r="QJ75" s="11"/>
      <c r="QK75" s="11"/>
      <c r="QL75" s="11"/>
      <c r="QM75" s="11"/>
      <c r="QN75" s="11"/>
      <c r="QO75" s="11"/>
      <c r="QP75" s="11"/>
      <c r="QQ75" s="11"/>
      <c r="QR75" s="11"/>
      <c r="QS75" s="11"/>
      <c r="QT75" s="11"/>
      <c r="QU75" s="11"/>
      <c r="QV75" s="11"/>
      <c r="QW75" s="11"/>
      <c r="QX75" s="11"/>
      <c r="QY75" s="11"/>
      <c r="QZ75" s="11"/>
      <c r="RA75" s="11"/>
      <c r="RB75" s="11"/>
      <c r="RC75" s="11"/>
      <c r="RD75" s="11"/>
      <c r="RE75" s="11"/>
      <c r="RF75" s="11"/>
      <c r="RG75" s="11"/>
      <c r="RH75" s="11"/>
      <c r="RI75" s="11"/>
      <c r="RJ75" s="11"/>
      <c r="RK75" s="11"/>
      <c r="RL75" s="11"/>
      <c r="RM75" s="11"/>
      <c r="RN75" s="11"/>
      <c r="RO75" s="11"/>
      <c r="RP75" s="11"/>
      <c r="RQ75" s="11"/>
      <c r="RR75" s="11"/>
      <c r="RS75" s="11"/>
      <c r="RT75" s="11"/>
      <c r="RU75" s="11"/>
      <c r="RV75" s="11"/>
      <c r="RW75" s="11"/>
      <c r="RX75" s="11"/>
      <c r="RY75" s="11"/>
      <c r="RZ75" s="11"/>
      <c r="SA75" s="11"/>
      <c r="SB75" s="11"/>
      <c r="SC75" s="11"/>
      <c r="SD75" s="11"/>
      <c r="SE75" s="11"/>
      <c r="SF75" s="11"/>
      <c r="SG75" s="11"/>
      <c r="SH75" s="11"/>
      <c r="SI75" s="11"/>
      <c r="SJ75" s="11"/>
      <c r="SK75" s="11"/>
      <c r="SL75" s="11"/>
      <c r="SM75" s="11"/>
      <c r="SN75" s="11"/>
      <c r="SO75" s="11"/>
      <c r="SP75" s="11"/>
      <c r="SQ75" s="11"/>
      <c r="SR75" s="11"/>
      <c r="SS75" s="11"/>
      <c r="ST75" s="11"/>
      <c r="SU75" s="11"/>
      <c r="SV75" s="11"/>
      <c r="SW75" s="11"/>
      <c r="SX75" s="11"/>
      <c r="SY75" s="11"/>
      <c r="SZ75" s="11"/>
      <c r="TA75" s="11"/>
      <c r="TB75" s="11"/>
      <c r="TC75" s="11"/>
      <c r="TD75" s="11"/>
      <c r="TE75" s="11"/>
      <c r="TF75" s="11"/>
      <c r="TG75" s="11"/>
      <c r="TH75" s="11"/>
      <c r="TI75" s="11"/>
      <c r="TJ75" s="11"/>
      <c r="TK75" s="11"/>
      <c r="TL75" s="11"/>
      <c r="TM75" s="11"/>
      <c r="TN75" s="11"/>
      <c r="TO75" s="11"/>
      <c r="TP75" s="11"/>
      <c r="TQ75" s="11"/>
      <c r="TR75" s="11"/>
      <c r="TS75" s="11"/>
      <c r="TT75" s="11"/>
      <c r="TU75" s="11"/>
      <c r="TV75" s="11"/>
      <c r="TW75" s="11"/>
      <c r="TX75" s="11"/>
      <c r="TY75" s="11"/>
      <c r="TZ75" s="11"/>
      <c r="UA75" s="11"/>
      <c r="UB75" s="11"/>
      <c r="UC75" s="11"/>
      <c r="UD75" s="11"/>
      <c r="UE75" s="11"/>
      <c r="UF75" s="11"/>
      <c r="UG75" s="11"/>
      <c r="UH75" s="11"/>
      <c r="UI75" s="11"/>
      <c r="UJ75" s="11"/>
      <c r="UK75" s="11"/>
      <c r="UL75" s="11"/>
      <c r="UM75" s="11"/>
      <c r="UN75" s="11"/>
      <c r="UO75" s="11"/>
      <c r="UP75" s="11"/>
      <c r="UQ75" s="11"/>
      <c r="UR75" s="11"/>
      <c r="US75" s="11"/>
      <c r="UT75" s="11"/>
      <c r="UU75" s="11"/>
      <c r="UV75" s="11"/>
      <c r="UW75" s="11"/>
      <c r="UX75" s="11"/>
      <c r="UY75" s="11"/>
      <c r="UZ75" s="11"/>
      <c r="VA75" s="11"/>
      <c r="VB75" s="11"/>
      <c r="VC75" s="11"/>
      <c r="VD75" s="11"/>
      <c r="VE75" s="11"/>
      <c r="VF75" s="11"/>
      <c r="VG75" s="11"/>
      <c r="VH75" s="11"/>
      <c r="VI75" s="11"/>
      <c r="VJ75" s="11"/>
      <c r="VK75" s="11"/>
      <c r="VL75" s="11"/>
      <c r="VM75" s="11"/>
      <c r="VN75" s="11"/>
      <c r="VO75" s="11"/>
      <c r="VP75" s="11"/>
      <c r="VQ75" s="11"/>
      <c r="VR75" s="11"/>
      <c r="VS75" s="11"/>
      <c r="VT75" s="11"/>
      <c r="VU75" s="11"/>
      <c r="VV75" s="11"/>
      <c r="VW75" s="11"/>
      <c r="VX75" s="11"/>
      <c r="VY75" s="11"/>
      <c r="VZ75" s="11"/>
      <c r="WA75" s="11"/>
      <c r="WB75" s="11"/>
      <c r="WC75" s="11"/>
      <c r="WD75" s="11"/>
      <c r="WE75" s="11"/>
      <c r="WF75" s="11"/>
      <c r="WG75" s="11"/>
      <c r="WH75" s="11"/>
      <c r="WI75" s="11"/>
      <c r="WJ75" s="11"/>
      <c r="WK75" s="11"/>
      <c r="WL75" s="11"/>
      <c r="WM75" s="11"/>
      <c r="WN75" s="11"/>
      <c r="WO75" s="11"/>
      <c r="WP75" s="11"/>
      <c r="WQ75" s="11"/>
      <c r="WR75" s="11"/>
      <c r="WS75" s="11"/>
      <c r="WT75" s="11"/>
      <c r="WU75" s="11"/>
      <c r="WV75" s="11"/>
      <c r="WW75" s="11"/>
      <c r="WX75" s="11"/>
      <c r="WY75" s="11"/>
      <c r="WZ75" s="11"/>
      <c r="XA75" s="11"/>
      <c r="XB75" s="11"/>
      <c r="XC75" s="11"/>
      <c r="XD75" s="11"/>
      <c r="XE75" s="11"/>
      <c r="XF75" s="11"/>
      <c r="XG75" s="11"/>
      <c r="XH75" s="11"/>
      <c r="XI75" s="11"/>
      <c r="XJ75" s="11"/>
      <c r="XK75" s="11"/>
      <c r="XL75" s="11"/>
      <c r="XM75" s="11"/>
      <c r="XN75" s="11"/>
      <c r="XO75" s="11"/>
      <c r="XP75" s="11"/>
      <c r="XQ75" s="11"/>
      <c r="XR75" s="11"/>
      <c r="XS75" s="11"/>
      <c r="XT75" s="11"/>
      <c r="XU75" s="11"/>
      <c r="XV75" s="11"/>
      <c r="XW75" s="11"/>
      <c r="XX75" s="11"/>
      <c r="XY75" s="11"/>
      <c r="XZ75" s="11"/>
      <c r="YA75" s="11"/>
      <c r="YB75" s="11"/>
      <c r="YC75" s="11"/>
      <c r="YD75" s="11"/>
      <c r="YE75" s="11"/>
      <c r="YF75" s="11"/>
      <c r="YG75" s="11"/>
      <c r="YH75" s="11"/>
      <c r="YI75" s="11"/>
      <c r="YJ75" s="11"/>
      <c r="YK75" s="11"/>
      <c r="YL75" s="11"/>
      <c r="YM75" s="11"/>
      <c r="YN75" s="11"/>
      <c r="YO75" s="11"/>
      <c r="YP75" s="11"/>
      <c r="YQ75" s="11"/>
      <c r="YR75" s="11"/>
      <c r="YS75" s="11"/>
      <c r="YT75" s="11"/>
      <c r="YU75" s="11"/>
      <c r="YV75" s="11"/>
      <c r="YW75" s="11"/>
      <c r="YX75" s="11"/>
      <c r="YY75" s="11"/>
      <c r="YZ75" s="11"/>
      <c r="ZA75" s="11"/>
      <c r="ZB75" s="11"/>
      <c r="ZC75" s="11"/>
      <c r="ZD75" s="11"/>
      <c r="ZE75" s="11"/>
      <c r="ZF75" s="11"/>
      <c r="ZG75" s="11"/>
      <c r="ZH75" s="11"/>
      <c r="ZI75" s="11"/>
      <c r="ZJ75" s="11"/>
      <c r="ZK75" s="11"/>
      <c r="ZL75" s="11"/>
      <c r="ZM75" s="11"/>
      <c r="ZN75" s="11"/>
      <c r="ZO75" s="11"/>
      <c r="ZP75" s="11"/>
      <c r="ZQ75" s="11"/>
      <c r="ZR75" s="11"/>
      <c r="ZS75" s="11"/>
      <c r="ZT75" s="11"/>
      <c r="ZU75" s="11"/>
      <c r="ZV75" s="11"/>
      <c r="ZW75" s="11"/>
      <c r="ZX75" s="11"/>
      <c r="ZY75" s="11"/>
      <c r="ZZ75" s="11"/>
      <c r="AAA75" s="11"/>
      <c r="AAB75" s="11"/>
      <c r="AAC75" s="11"/>
      <c r="AAD75" s="11"/>
      <c r="AAE75" s="11"/>
      <c r="AAF75" s="11"/>
      <c r="AAG75" s="11"/>
      <c r="AAH75" s="11"/>
      <c r="AAI75" s="11"/>
      <c r="AAJ75" s="11"/>
      <c r="AAK75" s="11"/>
      <c r="AAL75" s="11"/>
      <c r="AAM75" s="11"/>
      <c r="AAN75" s="11"/>
      <c r="AAO75" s="11"/>
      <c r="AAP75" s="11"/>
      <c r="AAQ75" s="11"/>
      <c r="AAR75" s="11"/>
      <c r="AAS75" s="11"/>
      <c r="AAT75" s="11"/>
      <c r="AAU75" s="11"/>
      <c r="AAV75" s="11"/>
      <c r="AAW75" s="11"/>
      <c r="AAX75" s="11"/>
      <c r="AAY75" s="11"/>
      <c r="AAZ75" s="11"/>
      <c r="ABA75" s="11"/>
      <c r="ABB75" s="11"/>
      <c r="ABC75" s="11"/>
      <c r="ABD75" s="11"/>
      <c r="ABE75" s="11"/>
      <c r="ABF75" s="11"/>
      <c r="ABG75" s="11"/>
      <c r="ABH75" s="11"/>
      <c r="ABI75" s="11"/>
      <c r="ABJ75" s="11"/>
      <c r="ABK75" s="11"/>
      <c r="ABL75" s="11"/>
      <c r="ABM75" s="11"/>
      <c r="ABN75" s="11"/>
      <c r="ABO75" s="11"/>
      <c r="ABP75" s="11"/>
      <c r="ABQ75" s="11"/>
      <c r="ABR75" s="11"/>
      <c r="ABS75" s="11"/>
      <c r="ABT75" s="11"/>
      <c r="ABU75" s="11"/>
      <c r="ABV75" s="11"/>
      <c r="ABW75" s="11"/>
      <c r="ABX75" s="11"/>
      <c r="ABY75" s="11"/>
      <c r="ABZ75" s="11"/>
      <c r="ACA75" s="11"/>
      <c r="ACB75" s="11"/>
      <c r="ACC75" s="11"/>
      <c r="ACD75" s="11"/>
      <c r="ACE75" s="11"/>
      <c r="ACF75" s="11"/>
      <c r="ACG75" s="11"/>
      <c r="ACH75" s="11"/>
      <c r="ACI75" s="11"/>
      <c r="ACJ75" s="11"/>
      <c r="ACK75" s="11"/>
      <c r="ACL75" s="11"/>
      <c r="ACM75" s="11"/>
      <c r="ACN75" s="11"/>
      <c r="ACO75" s="11"/>
      <c r="ACP75" s="11"/>
      <c r="ACQ75" s="11"/>
      <c r="ACR75" s="11"/>
      <c r="ACS75" s="11"/>
      <c r="ACT75" s="11"/>
      <c r="ACU75" s="11"/>
      <c r="ACV75" s="11"/>
      <c r="ACW75" s="11"/>
      <c r="ACX75" s="11"/>
      <c r="ACY75" s="11"/>
      <c r="ACZ75" s="11"/>
      <c r="ADA75" s="11"/>
      <c r="ADB75" s="11"/>
      <c r="ADC75" s="11"/>
      <c r="ADD75" s="11"/>
      <c r="ADE75" s="11"/>
      <c r="ADF75" s="11"/>
      <c r="ADG75" s="11"/>
      <c r="ADH75" s="11"/>
      <c r="ADI75" s="11"/>
      <c r="ADJ75" s="11"/>
      <c r="ADK75" s="11"/>
      <c r="ADL75" s="11"/>
      <c r="ADM75" s="11"/>
      <c r="ADN75" s="11"/>
      <c r="ADO75" s="11"/>
      <c r="ADP75" s="11"/>
      <c r="ADQ75" s="11"/>
      <c r="ADR75" s="11"/>
      <c r="ADS75" s="11"/>
      <c r="ADT75" s="11"/>
      <c r="ADU75" s="11"/>
      <c r="ADV75" s="11"/>
      <c r="ADW75" s="11"/>
      <c r="ADX75" s="11"/>
      <c r="ADY75" s="11"/>
      <c r="ADZ75" s="11"/>
      <c r="AEA75" s="11"/>
      <c r="AEB75" s="11"/>
      <c r="AEC75" s="11"/>
      <c r="AED75" s="11"/>
      <c r="AEE75" s="11"/>
      <c r="AEF75" s="11"/>
      <c r="AEG75" s="11"/>
      <c r="AEH75" s="11"/>
      <c r="AEI75" s="11"/>
      <c r="AEJ75" s="11"/>
      <c r="AEK75" s="11"/>
      <c r="AEL75" s="11"/>
      <c r="AEM75" s="11"/>
      <c r="AEN75" s="11"/>
      <c r="AEO75" s="11"/>
      <c r="AEP75" s="11"/>
      <c r="AEQ75" s="11"/>
      <c r="AER75" s="11"/>
      <c r="AES75" s="11"/>
      <c r="AET75" s="11"/>
      <c r="AEU75" s="11"/>
      <c r="AEV75" s="11"/>
      <c r="AEW75" s="11"/>
      <c r="AEX75" s="11"/>
      <c r="AEY75" s="11"/>
      <c r="AEZ75" s="11"/>
      <c r="AFA75" s="11"/>
      <c r="AFB75" s="11"/>
      <c r="AFC75" s="11"/>
      <c r="AFD75" s="11"/>
      <c r="AFE75" s="11"/>
      <c r="AFF75" s="11"/>
      <c r="AFG75" s="11"/>
      <c r="AFH75" s="11"/>
      <c r="AFI75" s="11"/>
      <c r="AFJ75" s="11"/>
      <c r="AFK75" s="11"/>
      <c r="AFL75" s="11"/>
      <c r="AFM75" s="11"/>
      <c r="AFN75" s="11"/>
      <c r="AFO75" s="11"/>
      <c r="AFP75" s="11"/>
      <c r="AFQ75" s="11"/>
      <c r="AFR75" s="11"/>
      <c r="AFS75" s="11"/>
      <c r="AFT75" s="11"/>
      <c r="AFU75" s="11"/>
      <c r="AFV75" s="11"/>
      <c r="AFW75" s="11"/>
      <c r="AFX75" s="11"/>
      <c r="AFY75" s="11"/>
      <c r="AFZ75" s="11"/>
      <c r="AGA75" s="11"/>
      <c r="AGB75" s="11"/>
      <c r="AGC75" s="11"/>
      <c r="AGD75" s="11"/>
      <c r="AGE75" s="11"/>
      <c r="AGF75" s="11"/>
      <c r="AGG75" s="11"/>
      <c r="AGH75" s="11"/>
      <c r="AGI75" s="11"/>
      <c r="AGJ75" s="11"/>
      <c r="AGK75" s="11"/>
      <c r="AGL75" s="11"/>
      <c r="AGM75" s="11"/>
      <c r="AGN75" s="11"/>
      <c r="AGO75" s="11"/>
      <c r="AGP75" s="11"/>
      <c r="AGQ75" s="11"/>
      <c r="AGR75" s="11"/>
      <c r="AGS75" s="11"/>
      <c r="AGT75" s="11"/>
      <c r="AGU75" s="11"/>
      <c r="AGV75" s="11"/>
      <c r="AGW75" s="11"/>
      <c r="AGX75" s="11"/>
      <c r="AGY75" s="11"/>
      <c r="AGZ75" s="11"/>
      <c r="AHA75" s="11"/>
      <c r="AHB75" s="11"/>
      <c r="AHC75" s="11"/>
      <c r="AHD75" s="11"/>
      <c r="AHE75" s="11"/>
      <c r="AHF75" s="11"/>
      <c r="AHG75" s="11"/>
      <c r="AHH75" s="11"/>
      <c r="AHI75" s="11"/>
      <c r="AHJ75" s="11"/>
      <c r="AHK75" s="11"/>
      <c r="AHL75" s="11"/>
      <c r="AHM75" s="11"/>
      <c r="AHN75" s="11"/>
      <c r="AHO75" s="11"/>
      <c r="AHP75" s="11"/>
      <c r="AHQ75" s="11"/>
      <c r="AHR75" s="11"/>
      <c r="AHS75" s="11"/>
      <c r="AHT75" s="11"/>
      <c r="AHU75" s="11"/>
      <c r="AHV75" s="11"/>
      <c r="AHW75" s="11"/>
      <c r="AHX75" s="11"/>
      <c r="AHY75" s="11"/>
      <c r="AHZ75" s="11"/>
      <c r="AIA75" s="11"/>
      <c r="AIB75" s="11"/>
      <c r="AIC75" s="11"/>
      <c r="AID75" s="11"/>
      <c r="AIE75" s="11"/>
      <c r="AIF75" s="11"/>
      <c r="AIG75" s="11"/>
      <c r="AIH75" s="11"/>
      <c r="AII75" s="11"/>
      <c r="AIJ75" s="11"/>
      <c r="AIK75" s="11"/>
      <c r="AIL75" s="11"/>
      <c r="AIM75" s="11"/>
      <c r="AIN75" s="11"/>
      <c r="AIO75" s="11"/>
      <c r="AIP75" s="11"/>
      <c r="AIQ75" s="11"/>
      <c r="AIR75" s="11"/>
      <c r="AIS75" s="11"/>
      <c r="AIT75" s="11"/>
      <c r="AIU75" s="11"/>
      <c r="AIV75" s="11"/>
      <c r="AIW75" s="11"/>
      <c r="AIX75" s="11"/>
      <c r="AIY75" s="11"/>
      <c r="AIZ75" s="11"/>
      <c r="AJA75" s="11"/>
      <c r="AJB75" s="11"/>
      <c r="AJC75" s="11"/>
      <c r="AJD75" s="11"/>
      <c r="AJE75" s="11"/>
      <c r="AJF75" s="11"/>
      <c r="AJG75" s="11"/>
      <c r="AJH75" s="11"/>
      <c r="AJI75" s="11"/>
      <c r="AJJ75" s="11"/>
      <c r="AJK75" s="11"/>
      <c r="AJL75" s="11"/>
      <c r="AJM75" s="11"/>
      <c r="AJN75" s="11"/>
      <c r="AJO75" s="11"/>
      <c r="AJP75" s="11"/>
      <c r="AJQ75" s="11"/>
      <c r="AJR75" s="11"/>
      <c r="AJS75" s="11"/>
      <c r="AJT75" s="11"/>
      <c r="AJU75" s="11"/>
      <c r="AJV75" s="11"/>
      <c r="AJW75" s="11"/>
      <c r="AJX75" s="11"/>
      <c r="AJY75" s="11"/>
      <c r="AJZ75" s="11"/>
      <c r="AKA75" s="11"/>
      <c r="AKB75" s="11"/>
      <c r="AKC75" s="11"/>
      <c r="AKD75" s="11"/>
      <c r="AKE75" s="11"/>
      <c r="AKF75" s="11"/>
      <c r="AKG75" s="11"/>
      <c r="AKH75" s="11"/>
      <c r="AKI75" s="11"/>
      <c r="AKJ75" s="11"/>
      <c r="AKK75" s="11"/>
      <c r="AKL75" s="11"/>
      <c r="AKM75" s="11"/>
      <c r="AKN75" s="11"/>
      <c r="AKO75" s="11"/>
      <c r="AKP75" s="11"/>
      <c r="AKQ75" s="11"/>
      <c r="AKR75" s="11"/>
      <c r="AKS75" s="11"/>
      <c r="AKT75" s="11"/>
      <c r="AKU75" s="11"/>
      <c r="AKV75" s="11"/>
      <c r="AKW75" s="11"/>
      <c r="AKX75" s="11"/>
      <c r="AKY75" s="11"/>
      <c r="AKZ75" s="11"/>
      <c r="ALA75" s="11"/>
      <c r="ALB75" s="11"/>
      <c r="ALC75" s="11"/>
      <c r="ALD75" s="11"/>
      <c r="ALE75" s="11"/>
      <c r="ALF75" s="11"/>
      <c r="ALG75" s="11"/>
      <c r="ALH75" s="11"/>
      <c r="ALI75" s="11"/>
      <c r="ALJ75" s="11"/>
      <c r="ALK75" s="11"/>
      <c r="ALL75" s="11"/>
      <c r="ALM75" s="11"/>
      <c r="ALN75" s="11"/>
      <c r="ALO75" s="11"/>
      <c r="ALP75" s="11"/>
      <c r="ALQ75" s="11"/>
      <c r="ALR75" s="11"/>
      <c r="ALS75" s="11"/>
      <c r="ALT75" s="11"/>
      <c r="ALU75" s="11"/>
      <c r="ALV75" s="11"/>
      <c r="ALW75" s="11"/>
      <c r="ALX75" s="11"/>
      <c r="ALY75" s="11"/>
      <c r="ALZ75" s="11"/>
      <c r="AMA75" s="11"/>
      <c r="AMB75" s="11"/>
      <c r="AMC75" s="11"/>
      <c r="AMD75" s="11"/>
      <c r="AME75" s="11"/>
      <c r="AMF75" s="11"/>
      <c r="AMG75" s="11"/>
      <c r="AMH75" s="11"/>
      <c r="AMI75" s="11"/>
      <c r="AMJ75" s="11"/>
      <c r="AMK75" s="11"/>
      <c r="AML75" s="11"/>
      <c r="AMM75" s="11"/>
      <c r="AMN75" s="11"/>
      <c r="AMO75" s="11"/>
      <c r="AMP75" s="11"/>
      <c r="AMQ75" s="11"/>
      <c r="AMR75" s="11"/>
      <c r="AMS75" s="11"/>
      <c r="AMT75" s="11"/>
      <c r="AMU75" s="11"/>
      <c r="AMV75" s="11"/>
      <c r="AMW75" s="11"/>
      <c r="AMX75" s="11"/>
      <c r="AMY75" s="11"/>
      <c r="AMZ75" s="11"/>
      <c r="ANA75" s="11"/>
      <c r="ANB75" s="11"/>
      <c r="ANC75" s="11"/>
      <c r="AND75" s="11"/>
      <c r="ANE75" s="11"/>
      <c r="ANF75" s="11"/>
      <c r="ANG75" s="11"/>
      <c r="ANH75" s="11"/>
      <c r="ANI75" s="11"/>
      <c r="ANJ75" s="11"/>
      <c r="ANK75" s="11"/>
      <c r="ANL75" s="11"/>
      <c r="ANM75" s="11"/>
      <c r="ANN75" s="11"/>
      <c r="ANO75" s="11"/>
      <c r="ANP75" s="11"/>
      <c r="ANQ75" s="11"/>
      <c r="ANR75" s="11"/>
      <c r="ANS75" s="11"/>
      <c r="ANT75" s="11"/>
      <c r="ANU75" s="11"/>
      <c r="ANV75" s="11"/>
      <c r="ANW75" s="11"/>
      <c r="ANX75" s="11"/>
      <c r="ANY75" s="11"/>
      <c r="ANZ75" s="11"/>
      <c r="AOA75" s="11"/>
      <c r="AOB75" s="11"/>
      <c r="AOC75" s="11"/>
      <c r="AOD75" s="11"/>
      <c r="AOE75" s="11"/>
      <c r="AOF75" s="11"/>
      <c r="AOG75" s="11"/>
      <c r="AOH75" s="11"/>
      <c r="AOI75" s="11"/>
      <c r="AOJ75" s="11"/>
      <c r="AOK75" s="11"/>
      <c r="AOL75" s="11"/>
      <c r="AOM75" s="11"/>
      <c r="AON75" s="11"/>
      <c r="AOO75" s="11"/>
      <c r="AOP75" s="11"/>
      <c r="AOQ75" s="11"/>
      <c r="AOR75" s="11"/>
      <c r="AOS75" s="11"/>
      <c r="AOT75" s="11"/>
      <c r="AOU75" s="11"/>
      <c r="AOV75" s="11"/>
      <c r="AOW75" s="11"/>
      <c r="AOX75" s="11"/>
      <c r="AOY75" s="11"/>
      <c r="AOZ75" s="11"/>
      <c r="APA75" s="11"/>
      <c r="APB75" s="11"/>
      <c r="APC75" s="11"/>
      <c r="APD75" s="11"/>
      <c r="APE75" s="11"/>
      <c r="APF75" s="11"/>
      <c r="APG75" s="11"/>
      <c r="APH75" s="11"/>
      <c r="API75" s="11"/>
      <c r="APJ75" s="11"/>
      <c r="APK75" s="11"/>
      <c r="APL75" s="11"/>
      <c r="APM75" s="11"/>
      <c r="APN75" s="11"/>
      <c r="APO75" s="11"/>
      <c r="APP75" s="11"/>
      <c r="APQ75" s="11"/>
      <c r="APR75" s="11"/>
      <c r="APS75" s="11"/>
      <c r="APT75" s="11"/>
      <c r="APU75" s="11"/>
      <c r="APV75" s="11"/>
      <c r="APW75" s="11"/>
      <c r="APX75" s="11"/>
      <c r="APY75" s="11"/>
      <c r="APZ75" s="11"/>
      <c r="AQA75" s="11"/>
      <c r="AQB75" s="11"/>
      <c r="AQC75" s="11"/>
      <c r="AQD75" s="11"/>
      <c r="AQE75" s="11"/>
      <c r="AQF75" s="11"/>
      <c r="AQG75" s="11"/>
      <c r="AQH75" s="11"/>
      <c r="AQI75" s="11"/>
      <c r="AQJ75" s="11"/>
      <c r="AQK75" s="11"/>
      <c r="AQL75" s="11"/>
      <c r="AQM75" s="11"/>
      <c r="AQN75" s="11"/>
      <c r="AQO75" s="11"/>
      <c r="AQP75" s="11"/>
      <c r="AQQ75" s="11"/>
      <c r="AQR75" s="11"/>
      <c r="AQS75" s="11"/>
      <c r="AQT75" s="11"/>
      <c r="AQU75" s="11"/>
      <c r="AQV75" s="11"/>
      <c r="AQW75" s="11"/>
      <c r="AQX75" s="11"/>
      <c r="AQY75" s="11"/>
      <c r="AQZ75" s="11"/>
      <c r="ARA75" s="11"/>
      <c r="ARB75" s="11"/>
      <c r="ARC75" s="11"/>
      <c r="ARD75" s="11"/>
      <c r="ARE75" s="11"/>
      <c r="ARF75" s="11"/>
      <c r="ARG75" s="11"/>
      <c r="ARH75" s="11"/>
      <c r="ARI75" s="11"/>
      <c r="ARJ75" s="11"/>
      <c r="ARK75" s="11"/>
      <c r="ARL75" s="11"/>
      <c r="ARM75" s="11"/>
      <c r="ARN75" s="11"/>
      <c r="ARO75" s="11"/>
      <c r="ARP75" s="11"/>
      <c r="ARQ75" s="11"/>
      <c r="ARR75" s="11"/>
      <c r="ARS75" s="11"/>
      <c r="ART75" s="11"/>
      <c r="ARU75" s="11"/>
      <c r="ARV75" s="11"/>
      <c r="ARW75" s="11"/>
      <c r="ARX75" s="11"/>
      <c r="ARY75" s="11"/>
      <c r="ARZ75" s="11"/>
      <c r="ASA75" s="11"/>
      <c r="ASB75" s="11"/>
      <c r="ASC75" s="11"/>
      <c r="ASD75" s="11"/>
      <c r="ASE75" s="11"/>
      <c r="ASF75" s="11"/>
      <c r="ASG75" s="11"/>
      <c r="ASH75" s="11"/>
      <c r="ASI75" s="11"/>
      <c r="ASJ75" s="11"/>
      <c r="ASK75" s="11"/>
      <c r="ASL75" s="11"/>
      <c r="ASM75" s="11"/>
      <c r="ASN75" s="11"/>
      <c r="ASO75" s="11"/>
      <c r="ASP75" s="11"/>
      <c r="ASQ75" s="11"/>
      <c r="ASR75" s="11"/>
      <c r="ASS75" s="11"/>
      <c r="AST75" s="11"/>
      <c r="ASU75" s="11"/>
      <c r="ASV75" s="11"/>
      <c r="ASW75" s="11"/>
      <c r="ASX75" s="11"/>
      <c r="ASY75" s="11"/>
      <c r="ASZ75" s="11"/>
      <c r="ATA75" s="11"/>
      <c r="ATB75" s="11"/>
      <c r="ATC75" s="11"/>
      <c r="ATD75" s="11"/>
      <c r="ATE75" s="11"/>
      <c r="ATF75" s="11"/>
      <c r="ATG75" s="11"/>
      <c r="ATH75" s="11"/>
      <c r="ATI75" s="11"/>
      <c r="ATJ75" s="11"/>
      <c r="ATK75" s="11"/>
      <c r="ATL75" s="11"/>
      <c r="ATM75" s="11"/>
      <c r="ATN75" s="11"/>
      <c r="ATO75" s="11"/>
      <c r="ATP75" s="11"/>
      <c r="ATQ75" s="11"/>
      <c r="ATR75" s="11"/>
      <c r="ATS75" s="11"/>
      <c r="ATT75" s="11"/>
      <c r="ATU75" s="11"/>
      <c r="ATV75" s="11"/>
      <c r="ATW75" s="11"/>
      <c r="ATX75" s="11"/>
      <c r="ATY75" s="11"/>
      <c r="ATZ75" s="11"/>
      <c r="AUA75" s="11"/>
      <c r="AUB75" s="11"/>
      <c r="AUC75" s="11"/>
      <c r="AUD75" s="11"/>
      <c r="AUE75" s="11"/>
      <c r="AUF75" s="11"/>
      <c r="AUG75" s="11"/>
      <c r="AUH75" s="11"/>
      <c r="AUI75" s="11"/>
      <c r="AUJ75" s="11"/>
      <c r="AUK75" s="11"/>
      <c r="AUL75" s="11"/>
      <c r="AUM75" s="11"/>
      <c r="AUN75" s="11"/>
      <c r="AUO75" s="11"/>
      <c r="AUP75" s="11"/>
      <c r="AUQ75" s="11"/>
      <c r="AUR75" s="11"/>
      <c r="AUS75" s="11"/>
      <c r="AUT75" s="11"/>
      <c r="AUU75" s="11"/>
      <c r="AUV75" s="11"/>
      <c r="AUW75" s="11"/>
      <c r="AUX75" s="11"/>
      <c r="AUY75" s="11"/>
      <c r="AUZ75" s="11"/>
      <c r="AVA75" s="11"/>
      <c r="AVB75" s="11"/>
      <c r="AVC75" s="11"/>
      <c r="AVD75" s="11"/>
      <c r="AVE75" s="11"/>
      <c r="AVF75" s="11"/>
      <c r="AVG75" s="11"/>
      <c r="AVH75" s="11"/>
      <c r="AVI75" s="11"/>
      <c r="AVJ75" s="11"/>
      <c r="AVK75" s="11"/>
      <c r="AVL75" s="11"/>
      <c r="AVM75" s="11"/>
      <c r="AVN75" s="11"/>
      <c r="AVO75" s="11"/>
      <c r="AVP75" s="11"/>
      <c r="AVQ75" s="11"/>
      <c r="AVR75" s="11"/>
      <c r="AVS75" s="11"/>
      <c r="AVT75" s="11"/>
      <c r="AVU75" s="11"/>
      <c r="AVV75" s="11"/>
      <c r="AVW75" s="11"/>
      <c r="AVX75" s="11"/>
      <c r="AVY75" s="11"/>
      <c r="AVZ75" s="11"/>
      <c r="AWA75" s="11"/>
      <c r="AWB75" s="11"/>
      <c r="AWC75" s="11"/>
      <c r="AWD75" s="11"/>
      <c r="AWE75" s="11"/>
      <c r="AWF75" s="11"/>
      <c r="AWG75" s="11"/>
      <c r="AWH75" s="11"/>
      <c r="AWI75" s="11"/>
      <c r="AWJ75" s="11"/>
      <c r="AWK75" s="11"/>
      <c r="AWL75" s="11"/>
      <c r="AWM75" s="11"/>
      <c r="AWN75" s="11"/>
      <c r="AWO75" s="11"/>
      <c r="AWP75" s="11"/>
      <c r="AWQ75" s="11"/>
      <c r="AWR75" s="11"/>
      <c r="AWS75" s="11"/>
      <c r="AWT75" s="11"/>
      <c r="AWU75" s="11"/>
      <c r="AWV75" s="11"/>
      <c r="AWW75" s="11"/>
      <c r="AWX75" s="11"/>
      <c r="AWY75" s="11"/>
      <c r="AWZ75" s="11"/>
      <c r="AXA75" s="11"/>
      <c r="AXB75" s="11"/>
      <c r="AXC75" s="11"/>
      <c r="AXD75" s="11"/>
      <c r="AXE75" s="11"/>
      <c r="AXF75" s="11"/>
      <c r="AXG75" s="11"/>
      <c r="AXH75" s="11"/>
      <c r="AXI75" s="11"/>
      <c r="AXJ75" s="11"/>
      <c r="AXK75" s="11"/>
      <c r="AXL75" s="11"/>
      <c r="AXM75" s="11"/>
      <c r="AXN75" s="11"/>
      <c r="AXO75" s="11"/>
      <c r="AXP75" s="11"/>
      <c r="AXQ75" s="11"/>
      <c r="AXR75" s="11"/>
      <c r="AXS75" s="11"/>
      <c r="AXT75" s="11"/>
      <c r="AXU75" s="11"/>
      <c r="AXV75" s="11"/>
      <c r="AXW75" s="11"/>
      <c r="AXX75" s="11"/>
      <c r="AXY75" s="11"/>
      <c r="AXZ75" s="11"/>
      <c r="AYA75" s="11"/>
      <c r="AYB75" s="11"/>
      <c r="AYC75" s="11"/>
      <c r="AYD75" s="11"/>
      <c r="AYE75" s="11"/>
      <c r="AYF75" s="11"/>
      <c r="AYG75" s="11"/>
      <c r="AYH75" s="11"/>
      <c r="AYI75" s="11"/>
      <c r="AYJ75" s="11"/>
      <c r="AYK75" s="11"/>
      <c r="AYL75" s="11"/>
      <c r="AYM75" s="11"/>
      <c r="AYN75" s="11"/>
      <c r="AYO75" s="11"/>
      <c r="AYP75" s="11"/>
      <c r="AYQ75" s="11"/>
      <c r="AYR75" s="11"/>
      <c r="AYS75" s="11"/>
      <c r="AYT75" s="11"/>
      <c r="AYU75" s="11"/>
      <c r="AYV75" s="11"/>
      <c r="AYW75" s="11"/>
      <c r="AYX75" s="11"/>
      <c r="AYY75" s="11"/>
      <c r="AYZ75" s="11"/>
      <c r="AZA75" s="11"/>
      <c r="AZB75" s="11"/>
      <c r="AZC75" s="11"/>
      <c r="AZD75" s="11"/>
      <c r="AZE75" s="11"/>
      <c r="AZF75" s="11"/>
      <c r="AZG75" s="11"/>
      <c r="AZH75" s="11"/>
      <c r="AZI75" s="11"/>
      <c r="AZJ75" s="11"/>
      <c r="AZK75" s="11"/>
      <c r="AZL75" s="11"/>
      <c r="AZM75" s="11"/>
      <c r="AZN75" s="11"/>
      <c r="AZO75" s="11"/>
      <c r="AZP75" s="11"/>
      <c r="AZQ75" s="11"/>
      <c r="AZR75" s="11"/>
      <c r="AZS75" s="11"/>
      <c r="AZT75" s="11"/>
      <c r="AZU75" s="11"/>
      <c r="AZV75" s="11"/>
      <c r="AZW75" s="11"/>
      <c r="AZX75" s="11"/>
      <c r="AZY75" s="11"/>
      <c r="AZZ75" s="11"/>
      <c r="BAA75" s="11"/>
      <c r="BAB75" s="11"/>
      <c r="BAC75" s="11"/>
      <c r="BAD75" s="11"/>
      <c r="BAE75" s="11"/>
      <c r="BAF75" s="11"/>
      <c r="BAG75" s="11"/>
      <c r="BAH75" s="11"/>
      <c r="BAI75" s="11"/>
      <c r="BAJ75" s="11"/>
      <c r="BAK75" s="11"/>
      <c r="BAL75" s="11"/>
      <c r="BAM75" s="11"/>
      <c r="BAN75" s="11"/>
      <c r="BAO75" s="11"/>
      <c r="BAP75" s="11"/>
      <c r="BAQ75" s="11"/>
      <c r="BAR75" s="11"/>
      <c r="BAS75" s="11"/>
      <c r="BAT75" s="11"/>
      <c r="BAU75" s="11"/>
      <c r="BAV75" s="11"/>
      <c r="BAW75" s="11"/>
      <c r="BAX75" s="11"/>
      <c r="BAY75" s="11"/>
      <c r="BAZ75" s="11"/>
      <c r="BBA75" s="11"/>
      <c r="BBB75" s="11"/>
      <c r="BBC75" s="11"/>
      <c r="BBD75" s="11"/>
      <c r="BBE75" s="11"/>
      <c r="BBF75" s="11"/>
      <c r="BBG75" s="11"/>
      <c r="BBH75" s="11"/>
      <c r="BBI75" s="11"/>
      <c r="BBJ75" s="11"/>
      <c r="BBK75" s="11"/>
      <c r="BBL75" s="11"/>
      <c r="BBM75" s="11"/>
      <c r="BBN75" s="11"/>
      <c r="BBO75" s="11"/>
      <c r="BBP75" s="11"/>
      <c r="BBQ75" s="11"/>
      <c r="BBR75" s="11"/>
      <c r="BBS75" s="11"/>
      <c r="BBT75" s="11"/>
      <c r="BBU75" s="11"/>
      <c r="BBV75" s="11"/>
      <c r="BBW75" s="11"/>
      <c r="BBX75" s="11"/>
      <c r="BBY75" s="11"/>
      <c r="BBZ75" s="11"/>
      <c r="BCA75" s="11"/>
      <c r="BCB75" s="11"/>
      <c r="BCC75" s="11"/>
      <c r="BCD75" s="11"/>
      <c r="BCE75" s="11"/>
      <c r="BCF75" s="11"/>
      <c r="BCG75" s="11"/>
      <c r="BCH75" s="11"/>
      <c r="BCI75" s="11"/>
      <c r="BCJ75" s="11"/>
      <c r="BCK75" s="11"/>
      <c r="BCL75" s="11"/>
      <c r="BCM75" s="11"/>
      <c r="BCN75" s="11"/>
      <c r="BCO75" s="11"/>
      <c r="BCP75" s="11"/>
      <c r="BCQ75" s="11"/>
      <c r="BCR75" s="11"/>
      <c r="BCS75" s="11"/>
      <c r="BCT75" s="11"/>
      <c r="BCU75" s="11"/>
      <c r="BCV75" s="11"/>
      <c r="BCW75" s="11"/>
      <c r="BCX75" s="11"/>
      <c r="BCY75" s="11"/>
      <c r="BCZ75" s="11"/>
      <c r="BDA75" s="11"/>
      <c r="BDB75" s="11"/>
      <c r="BDC75" s="11"/>
      <c r="BDD75" s="11"/>
      <c r="BDE75" s="11"/>
      <c r="BDF75" s="11"/>
      <c r="BDG75" s="11"/>
      <c r="BDH75" s="11"/>
      <c r="BDI75" s="11"/>
      <c r="BDJ75" s="11"/>
      <c r="BDK75" s="11"/>
      <c r="BDL75" s="11"/>
      <c r="BDM75" s="11"/>
      <c r="BDN75" s="11"/>
      <c r="BDO75" s="11"/>
      <c r="BDP75" s="11"/>
      <c r="BDQ75" s="11"/>
      <c r="BDR75" s="11"/>
      <c r="BDS75" s="11"/>
      <c r="BDT75" s="11"/>
      <c r="BDU75" s="11"/>
      <c r="BDV75" s="11"/>
      <c r="BDW75" s="11"/>
      <c r="BDX75" s="11"/>
      <c r="BDY75" s="11"/>
      <c r="BDZ75" s="11"/>
      <c r="BEA75" s="11"/>
      <c r="BEB75" s="11"/>
      <c r="BEC75" s="11"/>
      <c r="BED75" s="11"/>
      <c r="BEE75" s="11"/>
      <c r="BEF75" s="11"/>
      <c r="BEG75" s="11"/>
      <c r="BEH75" s="11"/>
      <c r="BEI75" s="11"/>
      <c r="BEJ75" s="11"/>
      <c r="BEK75" s="11"/>
      <c r="BEL75" s="11"/>
      <c r="BEM75" s="11"/>
      <c r="BEN75" s="11"/>
      <c r="BEO75" s="11"/>
      <c r="BEP75" s="11"/>
      <c r="BEQ75" s="11"/>
      <c r="BER75" s="11"/>
      <c r="BES75" s="11"/>
      <c r="BET75" s="11"/>
      <c r="BEU75" s="11"/>
      <c r="BEV75" s="11"/>
      <c r="BEW75" s="11"/>
      <c r="BEX75" s="11"/>
      <c r="BEY75" s="11"/>
      <c r="BEZ75" s="11"/>
      <c r="BFA75" s="11"/>
      <c r="BFB75" s="11"/>
      <c r="BFC75" s="11"/>
      <c r="BFD75" s="11"/>
      <c r="BFE75" s="11"/>
      <c r="BFF75" s="11"/>
      <c r="BFG75" s="11"/>
      <c r="BFH75" s="11"/>
      <c r="BFI75" s="11"/>
      <c r="BFJ75" s="11"/>
      <c r="BFK75" s="11"/>
      <c r="BFL75" s="11"/>
      <c r="BFM75" s="11"/>
      <c r="BFN75" s="11"/>
      <c r="BFO75" s="11"/>
      <c r="BFP75" s="11"/>
      <c r="BFQ75" s="11"/>
      <c r="BFR75" s="11"/>
      <c r="BFS75" s="11"/>
      <c r="BFT75" s="11"/>
      <c r="BFU75" s="11"/>
      <c r="BFV75" s="11"/>
      <c r="BFW75" s="11"/>
      <c r="BFX75" s="11"/>
      <c r="BFY75" s="11"/>
      <c r="BFZ75" s="11"/>
      <c r="BGA75" s="11"/>
      <c r="BGB75" s="11"/>
      <c r="BGC75" s="11"/>
      <c r="BGD75" s="11"/>
      <c r="BGE75" s="11"/>
      <c r="BGF75" s="11"/>
      <c r="BGG75" s="11"/>
      <c r="BGH75" s="11"/>
      <c r="BGI75" s="11"/>
      <c r="BGJ75" s="11"/>
      <c r="BGK75" s="11"/>
      <c r="BGL75" s="11"/>
      <c r="BGM75" s="11"/>
      <c r="BGN75" s="11"/>
      <c r="BGO75" s="11"/>
      <c r="BGP75" s="11"/>
      <c r="BGQ75" s="11"/>
      <c r="BGR75" s="11"/>
      <c r="BGS75" s="11"/>
      <c r="BGT75" s="11"/>
      <c r="BGU75" s="11"/>
      <c r="BGV75" s="11"/>
      <c r="BGW75" s="11"/>
      <c r="BGX75" s="11"/>
      <c r="BGY75" s="11"/>
      <c r="BGZ75" s="11"/>
    </row>
    <row r="76" spans="1:1589" s="25" customFormat="1" ht="64.150000000000006" hidden="1" customHeight="1">
      <c r="A76" s="80"/>
      <c r="B76" s="62"/>
      <c r="C76" s="26" t="s">
        <v>0</v>
      </c>
      <c r="D76" s="120"/>
      <c r="E76" s="107">
        <v>41640</v>
      </c>
      <c r="F76" s="107">
        <v>44196</v>
      </c>
      <c r="G76" s="107"/>
      <c r="H76" s="147"/>
      <c r="I76" s="147"/>
      <c r="J76" s="147"/>
      <c r="K76" s="155"/>
      <c r="L76" s="147"/>
      <c r="M76" s="147"/>
      <c r="N76" s="147"/>
      <c r="O76" s="147"/>
      <c r="P76" s="147"/>
      <c r="Q76" s="147"/>
      <c r="R76" s="147"/>
      <c r="S76" s="147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  <c r="CV76" s="11"/>
      <c r="CW76" s="11"/>
      <c r="CX76" s="11"/>
      <c r="CY76" s="11"/>
      <c r="CZ76" s="11"/>
      <c r="DA76" s="11"/>
      <c r="DB76" s="11"/>
      <c r="DC76" s="11"/>
      <c r="DD76" s="11"/>
      <c r="DE76" s="11"/>
      <c r="DF76" s="11"/>
      <c r="DG76" s="11"/>
      <c r="DH76" s="11"/>
      <c r="DI76" s="11"/>
      <c r="DJ76" s="11"/>
      <c r="DK76" s="11"/>
      <c r="DL76" s="11"/>
      <c r="DM76" s="11"/>
      <c r="DN76" s="11"/>
      <c r="DO76" s="11"/>
      <c r="DP76" s="11"/>
      <c r="DQ76" s="11"/>
      <c r="DR76" s="11"/>
      <c r="DS76" s="11"/>
      <c r="DT76" s="11"/>
      <c r="DU76" s="11"/>
      <c r="DV76" s="11"/>
      <c r="DW76" s="11"/>
      <c r="DX76" s="11"/>
      <c r="DY76" s="11"/>
      <c r="DZ76" s="11"/>
      <c r="EA76" s="11"/>
      <c r="EB76" s="11"/>
      <c r="EC76" s="11"/>
      <c r="ED76" s="11"/>
      <c r="EE76" s="11"/>
      <c r="EF76" s="11"/>
      <c r="EG76" s="11"/>
      <c r="EH76" s="11"/>
      <c r="EI76" s="11"/>
      <c r="EJ76" s="11"/>
      <c r="EK76" s="11"/>
      <c r="EL76" s="11"/>
      <c r="EM76" s="11"/>
      <c r="EN76" s="11"/>
      <c r="EO76" s="11"/>
      <c r="EP76" s="11"/>
      <c r="EQ76" s="11"/>
      <c r="ER76" s="11"/>
      <c r="ES76" s="11"/>
      <c r="ET76" s="11"/>
      <c r="EU76" s="11"/>
      <c r="EV76" s="11"/>
      <c r="EW76" s="11"/>
      <c r="EX76" s="11"/>
      <c r="EY76" s="11"/>
      <c r="EZ76" s="11"/>
      <c r="FA76" s="11"/>
      <c r="FB76" s="11"/>
      <c r="FC76" s="11"/>
      <c r="FD76" s="11"/>
      <c r="FE76" s="11"/>
      <c r="FF76" s="11"/>
      <c r="FG76" s="11"/>
      <c r="FH76" s="11"/>
      <c r="FI76" s="11"/>
      <c r="FJ76" s="11"/>
      <c r="FK76" s="11"/>
      <c r="FL76" s="11"/>
      <c r="FM76" s="11"/>
      <c r="FN76" s="11"/>
      <c r="FO76" s="11"/>
      <c r="FP76" s="11"/>
      <c r="FQ76" s="11"/>
      <c r="FR76" s="11"/>
      <c r="FS76" s="11"/>
      <c r="FT76" s="11"/>
      <c r="FU76" s="11"/>
      <c r="FV76" s="11"/>
      <c r="FW76" s="11"/>
      <c r="FX76" s="11"/>
      <c r="FY76" s="11"/>
      <c r="FZ76" s="11"/>
      <c r="GA76" s="11"/>
      <c r="GB76" s="11"/>
      <c r="GC76" s="11"/>
      <c r="GD76" s="11"/>
      <c r="GE76" s="11"/>
      <c r="GF76" s="11"/>
      <c r="GG76" s="11"/>
      <c r="GH76" s="11"/>
      <c r="GI76" s="11"/>
      <c r="GJ76" s="11"/>
      <c r="GK76" s="11"/>
      <c r="GL76" s="11"/>
      <c r="GM76" s="11"/>
      <c r="GN76" s="11"/>
      <c r="GO76" s="11"/>
      <c r="GP76" s="11"/>
      <c r="GQ76" s="11"/>
      <c r="GR76" s="11"/>
      <c r="GS76" s="11"/>
      <c r="GT76" s="11"/>
      <c r="GU76" s="11"/>
      <c r="GV76" s="11"/>
      <c r="GW76" s="11"/>
      <c r="GX76" s="11"/>
      <c r="GY76" s="11"/>
      <c r="GZ76" s="11"/>
      <c r="HA76" s="11"/>
      <c r="HB76" s="11"/>
      <c r="HC76" s="11"/>
      <c r="HD76" s="11"/>
      <c r="HE76" s="11"/>
      <c r="HF76" s="11"/>
      <c r="HG76" s="11"/>
      <c r="HH76" s="11"/>
      <c r="HI76" s="11"/>
      <c r="HJ76" s="11"/>
      <c r="HK76" s="11"/>
      <c r="HL76" s="11"/>
      <c r="HM76" s="11"/>
      <c r="HN76" s="11"/>
      <c r="HO76" s="11"/>
      <c r="HP76" s="11"/>
      <c r="HQ76" s="11"/>
      <c r="HR76" s="11"/>
      <c r="HS76" s="11"/>
      <c r="HT76" s="11"/>
      <c r="HU76" s="11"/>
      <c r="HV76" s="11"/>
      <c r="HW76" s="11"/>
      <c r="HX76" s="11"/>
      <c r="HY76" s="11"/>
      <c r="HZ76" s="11"/>
      <c r="IA76" s="11"/>
      <c r="IB76" s="11"/>
      <c r="IC76" s="11"/>
      <c r="ID76" s="11"/>
      <c r="IE76" s="11"/>
      <c r="IF76" s="11"/>
      <c r="IG76" s="11"/>
      <c r="IH76" s="11"/>
      <c r="II76" s="11"/>
      <c r="IJ76" s="11"/>
      <c r="IK76" s="11"/>
      <c r="IL76" s="11"/>
      <c r="IM76" s="11"/>
      <c r="IN76" s="11"/>
      <c r="IO76" s="11"/>
      <c r="IP76" s="11"/>
      <c r="IQ76" s="11"/>
      <c r="IR76" s="11"/>
      <c r="IS76" s="11"/>
      <c r="IT76" s="11"/>
      <c r="IU76" s="11"/>
      <c r="IV76" s="11"/>
      <c r="IW76" s="11"/>
      <c r="IX76" s="11"/>
      <c r="IY76" s="11"/>
      <c r="IZ76" s="11"/>
      <c r="JA76" s="11"/>
      <c r="JB76" s="11"/>
      <c r="JC76" s="11"/>
      <c r="JD76" s="11"/>
      <c r="JE76" s="11"/>
      <c r="JF76" s="11"/>
      <c r="JG76" s="11"/>
      <c r="JH76" s="11"/>
      <c r="JI76" s="11"/>
      <c r="JJ76" s="11"/>
      <c r="JK76" s="11"/>
      <c r="JL76" s="11"/>
      <c r="JM76" s="11"/>
      <c r="JN76" s="11"/>
      <c r="JO76" s="11"/>
      <c r="JP76" s="11"/>
      <c r="JQ76" s="11"/>
      <c r="JR76" s="11"/>
      <c r="JS76" s="11"/>
      <c r="JT76" s="11"/>
      <c r="JU76" s="11"/>
      <c r="JV76" s="11"/>
      <c r="JW76" s="11"/>
      <c r="JX76" s="11"/>
      <c r="JY76" s="11"/>
      <c r="JZ76" s="11"/>
      <c r="KA76" s="11"/>
      <c r="KB76" s="11"/>
      <c r="KC76" s="11"/>
      <c r="KD76" s="11"/>
      <c r="KE76" s="11"/>
      <c r="KF76" s="11"/>
      <c r="KG76" s="11"/>
      <c r="KH76" s="11"/>
      <c r="KI76" s="11"/>
      <c r="KJ76" s="11"/>
      <c r="KK76" s="11"/>
      <c r="KL76" s="11"/>
      <c r="KM76" s="11"/>
      <c r="KN76" s="11"/>
      <c r="KO76" s="11"/>
      <c r="KP76" s="11"/>
      <c r="KQ76" s="11"/>
      <c r="KR76" s="11"/>
      <c r="KS76" s="11"/>
      <c r="KT76" s="11"/>
      <c r="KU76" s="11"/>
      <c r="KV76" s="11"/>
      <c r="KW76" s="11"/>
      <c r="KX76" s="11"/>
      <c r="KY76" s="11"/>
      <c r="KZ76" s="11"/>
      <c r="LA76" s="11"/>
      <c r="LB76" s="11"/>
      <c r="LC76" s="11"/>
      <c r="LD76" s="11"/>
      <c r="LE76" s="11"/>
      <c r="LF76" s="11"/>
      <c r="LG76" s="11"/>
      <c r="LH76" s="11"/>
      <c r="LI76" s="11"/>
      <c r="LJ76" s="11"/>
      <c r="LK76" s="11"/>
      <c r="LL76" s="11"/>
      <c r="LM76" s="11"/>
      <c r="LN76" s="11"/>
      <c r="LO76" s="11"/>
      <c r="LP76" s="11"/>
      <c r="LQ76" s="11"/>
      <c r="LR76" s="11"/>
      <c r="LS76" s="11"/>
      <c r="LT76" s="11"/>
      <c r="LU76" s="11"/>
      <c r="LV76" s="11"/>
      <c r="LW76" s="11"/>
      <c r="LX76" s="11"/>
      <c r="LY76" s="11"/>
      <c r="LZ76" s="11"/>
      <c r="MA76" s="11"/>
      <c r="MB76" s="11"/>
      <c r="MC76" s="11"/>
      <c r="MD76" s="11"/>
      <c r="ME76" s="11"/>
      <c r="MF76" s="11"/>
      <c r="MG76" s="11"/>
      <c r="MH76" s="11"/>
      <c r="MI76" s="11"/>
      <c r="MJ76" s="11"/>
      <c r="MK76" s="11"/>
      <c r="ML76" s="11"/>
      <c r="MM76" s="11"/>
      <c r="MN76" s="11"/>
      <c r="MO76" s="11"/>
      <c r="MP76" s="11"/>
      <c r="MQ76" s="11"/>
      <c r="MR76" s="11"/>
      <c r="MS76" s="11"/>
      <c r="MT76" s="11"/>
      <c r="MU76" s="11"/>
      <c r="MV76" s="11"/>
      <c r="MW76" s="11"/>
      <c r="MX76" s="11"/>
      <c r="MY76" s="11"/>
      <c r="MZ76" s="11"/>
      <c r="NA76" s="11"/>
      <c r="NB76" s="11"/>
      <c r="NC76" s="11"/>
      <c r="ND76" s="11"/>
      <c r="NE76" s="11"/>
      <c r="NF76" s="11"/>
      <c r="NG76" s="11"/>
      <c r="NH76" s="11"/>
      <c r="NI76" s="11"/>
      <c r="NJ76" s="11"/>
      <c r="NK76" s="11"/>
      <c r="NL76" s="11"/>
      <c r="NM76" s="11"/>
      <c r="NN76" s="11"/>
      <c r="NO76" s="11"/>
      <c r="NP76" s="11"/>
      <c r="NQ76" s="11"/>
      <c r="NR76" s="11"/>
      <c r="NS76" s="11"/>
      <c r="NT76" s="11"/>
      <c r="NU76" s="11"/>
      <c r="NV76" s="11"/>
      <c r="NW76" s="11"/>
      <c r="NX76" s="11"/>
      <c r="NY76" s="11"/>
      <c r="NZ76" s="11"/>
      <c r="OA76" s="11"/>
      <c r="OB76" s="11"/>
      <c r="OC76" s="11"/>
      <c r="OD76" s="11"/>
      <c r="OE76" s="11"/>
      <c r="OF76" s="11"/>
      <c r="OG76" s="11"/>
      <c r="OH76" s="11"/>
      <c r="OI76" s="11"/>
      <c r="OJ76" s="11"/>
      <c r="OK76" s="11"/>
      <c r="OL76" s="11"/>
      <c r="OM76" s="11"/>
      <c r="ON76" s="11"/>
      <c r="OO76" s="11"/>
      <c r="OP76" s="11"/>
      <c r="OQ76" s="11"/>
      <c r="OR76" s="11"/>
      <c r="OS76" s="11"/>
      <c r="OT76" s="11"/>
      <c r="OU76" s="11"/>
      <c r="OV76" s="11"/>
      <c r="OW76" s="11"/>
      <c r="OX76" s="11"/>
      <c r="OY76" s="11"/>
      <c r="OZ76" s="11"/>
      <c r="PA76" s="11"/>
      <c r="PB76" s="11"/>
      <c r="PC76" s="11"/>
      <c r="PD76" s="11"/>
      <c r="PE76" s="11"/>
      <c r="PF76" s="11"/>
      <c r="PG76" s="11"/>
      <c r="PH76" s="11"/>
      <c r="PI76" s="11"/>
      <c r="PJ76" s="11"/>
      <c r="PK76" s="11"/>
      <c r="PL76" s="11"/>
      <c r="PM76" s="11"/>
      <c r="PN76" s="11"/>
      <c r="PO76" s="11"/>
      <c r="PP76" s="11"/>
      <c r="PQ76" s="11"/>
      <c r="PR76" s="11"/>
      <c r="PS76" s="11"/>
      <c r="PT76" s="11"/>
      <c r="PU76" s="11"/>
      <c r="PV76" s="11"/>
      <c r="PW76" s="11"/>
      <c r="PX76" s="11"/>
      <c r="PY76" s="11"/>
      <c r="PZ76" s="11"/>
      <c r="QA76" s="11"/>
      <c r="QB76" s="11"/>
      <c r="QC76" s="11"/>
      <c r="QD76" s="11"/>
      <c r="QE76" s="11"/>
      <c r="QF76" s="11"/>
      <c r="QG76" s="11"/>
      <c r="QH76" s="11"/>
      <c r="QI76" s="11"/>
      <c r="QJ76" s="11"/>
      <c r="QK76" s="11"/>
      <c r="QL76" s="11"/>
      <c r="QM76" s="11"/>
      <c r="QN76" s="11"/>
      <c r="QO76" s="11"/>
      <c r="QP76" s="11"/>
      <c r="QQ76" s="11"/>
      <c r="QR76" s="11"/>
      <c r="QS76" s="11"/>
      <c r="QT76" s="11"/>
      <c r="QU76" s="11"/>
      <c r="QV76" s="11"/>
      <c r="QW76" s="11"/>
      <c r="QX76" s="11"/>
      <c r="QY76" s="11"/>
      <c r="QZ76" s="11"/>
      <c r="RA76" s="11"/>
      <c r="RB76" s="11"/>
      <c r="RC76" s="11"/>
      <c r="RD76" s="11"/>
      <c r="RE76" s="11"/>
      <c r="RF76" s="11"/>
      <c r="RG76" s="11"/>
      <c r="RH76" s="11"/>
      <c r="RI76" s="11"/>
      <c r="RJ76" s="11"/>
      <c r="RK76" s="11"/>
      <c r="RL76" s="11"/>
      <c r="RM76" s="11"/>
      <c r="RN76" s="11"/>
      <c r="RO76" s="11"/>
      <c r="RP76" s="11"/>
      <c r="RQ76" s="11"/>
      <c r="RR76" s="11"/>
      <c r="RS76" s="11"/>
      <c r="RT76" s="11"/>
      <c r="RU76" s="11"/>
      <c r="RV76" s="11"/>
      <c r="RW76" s="11"/>
      <c r="RX76" s="11"/>
      <c r="RY76" s="11"/>
      <c r="RZ76" s="11"/>
      <c r="SA76" s="11"/>
      <c r="SB76" s="11"/>
      <c r="SC76" s="11"/>
      <c r="SD76" s="11"/>
      <c r="SE76" s="11"/>
      <c r="SF76" s="11"/>
      <c r="SG76" s="11"/>
      <c r="SH76" s="11"/>
      <c r="SI76" s="11"/>
      <c r="SJ76" s="11"/>
      <c r="SK76" s="11"/>
      <c r="SL76" s="11"/>
      <c r="SM76" s="11"/>
      <c r="SN76" s="11"/>
      <c r="SO76" s="11"/>
      <c r="SP76" s="11"/>
      <c r="SQ76" s="11"/>
      <c r="SR76" s="11"/>
      <c r="SS76" s="11"/>
      <c r="ST76" s="11"/>
      <c r="SU76" s="11"/>
      <c r="SV76" s="11"/>
      <c r="SW76" s="11"/>
      <c r="SX76" s="11"/>
      <c r="SY76" s="11"/>
      <c r="SZ76" s="11"/>
      <c r="TA76" s="11"/>
      <c r="TB76" s="11"/>
      <c r="TC76" s="11"/>
      <c r="TD76" s="11"/>
      <c r="TE76" s="11"/>
      <c r="TF76" s="11"/>
      <c r="TG76" s="11"/>
      <c r="TH76" s="11"/>
      <c r="TI76" s="11"/>
      <c r="TJ76" s="11"/>
      <c r="TK76" s="11"/>
      <c r="TL76" s="11"/>
      <c r="TM76" s="11"/>
      <c r="TN76" s="11"/>
      <c r="TO76" s="11"/>
      <c r="TP76" s="11"/>
      <c r="TQ76" s="11"/>
      <c r="TR76" s="11"/>
      <c r="TS76" s="11"/>
      <c r="TT76" s="11"/>
      <c r="TU76" s="11"/>
      <c r="TV76" s="11"/>
      <c r="TW76" s="11"/>
      <c r="TX76" s="11"/>
      <c r="TY76" s="11"/>
      <c r="TZ76" s="11"/>
      <c r="UA76" s="11"/>
      <c r="UB76" s="11"/>
      <c r="UC76" s="11"/>
      <c r="UD76" s="11"/>
      <c r="UE76" s="11"/>
      <c r="UF76" s="11"/>
      <c r="UG76" s="11"/>
      <c r="UH76" s="11"/>
      <c r="UI76" s="11"/>
      <c r="UJ76" s="11"/>
      <c r="UK76" s="11"/>
      <c r="UL76" s="11"/>
      <c r="UM76" s="11"/>
      <c r="UN76" s="11"/>
      <c r="UO76" s="11"/>
      <c r="UP76" s="11"/>
      <c r="UQ76" s="11"/>
      <c r="UR76" s="11"/>
      <c r="US76" s="11"/>
      <c r="UT76" s="11"/>
      <c r="UU76" s="11"/>
      <c r="UV76" s="11"/>
      <c r="UW76" s="11"/>
      <c r="UX76" s="11"/>
      <c r="UY76" s="11"/>
      <c r="UZ76" s="11"/>
      <c r="VA76" s="11"/>
      <c r="VB76" s="11"/>
      <c r="VC76" s="11"/>
      <c r="VD76" s="11"/>
      <c r="VE76" s="11"/>
      <c r="VF76" s="11"/>
      <c r="VG76" s="11"/>
      <c r="VH76" s="11"/>
      <c r="VI76" s="11"/>
      <c r="VJ76" s="11"/>
      <c r="VK76" s="11"/>
      <c r="VL76" s="11"/>
      <c r="VM76" s="11"/>
      <c r="VN76" s="11"/>
      <c r="VO76" s="11"/>
      <c r="VP76" s="11"/>
      <c r="VQ76" s="11"/>
      <c r="VR76" s="11"/>
      <c r="VS76" s="11"/>
      <c r="VT76" s="11"/>
      <c r="VU76" s="11"/>
      <c r="VV76" s="11"/>
      <c r="VW76" s="11"/>
      <c r="VX76" s="11"/>
      <c r="VY76" s="11"/>
      <c r="VZ76" s="11"/>
      <c r="WA76" s="11"/>
      <c r="WB76" s="11"/>
      <c r="WC76" s="11"/>
      <c r="WD76" s="11"/>
      <c r="WE76" s="11"/>
      <c r="WF76" s="11"/>
      <c r="WG76" s="11"/>
      <c r="WH76" s="11"/>
      <c r="WI76" s="11"/>
      <c r="WJ76" s="11"/>
      <c r="WK76" s="11"/>
      <c r="WL76" s="11"/>
      <c r="WM76" s="11"/>
      <c r="WN76" s="11"/>
      <c r="WO76" s="11"/>
      <c r="WP76" s="11"/>
      <c r="WQ76" s="11"/>
      <c r="WR76" s="11"/>
      <c r="WS76" s="11"/>
      <c r="WT76" s="11"/>
      <c r="WU76" s="11"/>
      <c r="WV76" s="11"/>
      <c r="WW76" s="11"/>
      <c r="WX76" s="11"/>
      <c r="WY76" s="11"/>
      <c r="WZ76" s="11"/>
      <c r="XA76" s="11"/>
      <c r="XB76" s="11"/>
      <c r="XC76" s="11"/>
      <c r="XD76" s="11"/>
      <c r="XE76" s="11"/>
      <c r="XF76" s="11"/>
      <c r="XG76" s="11"/>
      <c r="XH76" s="11"/>
      <c r="XI76" s="11"/>
      <c r="XJ76" s="11"/>
      <c r="XK76" s="11"/>
      <c r="XL76" s="11"/>
      <c r="XM76" s="11"/>
      <c r="XN76" s="11"/>
      <c r="XO76" s="11"/>
      <c r="XP76" s="11"/>
      <c r="XQ76" s="11"/>
      <c r="XR76" s="11"/>
      <c r="XS76" s="11"/>
      <c r="XT76" s="11"/>
      <c r="XU76" s="11"/>
      <c r="XV76" s="11"/>
      <c r="XW76" s="11"/>
      <c r="XX76" s="11"/>
      <c r="XY76" s="11"/>
      <c r="XZ76" s="11"/>
      <c r="YA76" s="11"/>
      <c r="YB76" s="11"/>
      <c r="YC76" s="11"/>
      <c r="YD76" s="11"/>
      <c r="YE76" s="11"/>
      <c r="YF76" s="11"/>
      <c r="YG76" s="11"/>
      <c r="YH76" s="11"/>
      <c r="YI76" s="11"/>
      <c r="YJ76" s="11"/>
      <c r="YK76" s="11"/>
      <c r="YL76" s="11"/>
      <c r="YM76" s="11"/>
      <c r="YN76" s="11"/>
      <c r="YO76" s="11"/>
      <c r="YP76" s="11"/>
      <c r="YQ76" s="11"/>
      <c r="YR76" s="11"/>
      <c r="YS76" s="11"/>
      <c r="YT76" s="11"/>
      <c r="YU76" s="11"/>
      <c r="YV76" s="11"/>
      <c r="YW76" s="11"/>
      <c r="YX76" s="11"/>
      <c r="YY76" s="11"/>
      <c r="YZ76" s="11"/>
      <c r="ZA76" s="11"/>
      <c r="ZB76" s="11"/>
      <c r="ZC76" s="11"/>
      <c r="ZD76" s="11"/>
      <c r="ZE76" s="11"/>
      <c r="ZF76" s="11"/>
      <c r="ZG76" s="11"/>
      <c r="ZH76" s="11"/>
      <c r="ZI76" s="11"/>
      <c r="ZJ76" s="11"/>
      <c r="ZK76" s="11"/>
      <c r="ZL76" s="11"/>
      <c r="ZM76" s="11"/>
      <c r="ZN76" s="11"/>
      <c r="ZO76" s="11"/>
      <c r="ZP76" s="11"/>
      <c r="ZQ76" s="11"/>
      <c r="ZR76" s="11"/>
      <c r="ZS76" s="11"/>
      <c r="ZT76" s="11"/>
      <c r="ZU76" s="11"/>
      <c r="ZV76" s="11"/>
      <c r="ZW76" s="11"/>
      <c r="ZX76" s="11"/>
      <c r="ZY76" s="11"/>
      <c r="ZZ76" s="11"/>
      <c r="AAA76" s="11"/>
      <c r="AAB76" s="11"/>
      <c r="AAC76" s="11"/>
      <c r="AAD76" s="11"/>
      <c r="AAE76" s="11"/>
      <c r="AAF76" s="11"/>
      <c r="AAG76" s="11"/>
      <c r="AAH76" s="11"/>
      <c r="AAI76" s="11"/>
      <c r="AAJ76" s="11"/>
      <c r="AAK76" s="11"/>
      <c r="AAL76" s="11"/>
      <c r="AAM76" s="11"/>
      <c r="AAN76" s="11"/>
      <c r="AAO76" s="11"/>
      <c r="AAP76" s="11"/>
      <c r="AAQ76" s="11"/>
      <c r="AAR76" s="11"/>
      <c r="AAS76" s="11"/>
      <c r="AAT76" s="11"/>
      <c r="AAU76" s="11"/>
      <c r="AAV76" s="11"/>
      <c r="AAW76" s="11"/>
      <c r="AAX76" s="11"/>
      <c r="AAY76" s="11"/>
      <c r="AAZ76" s="11"/>
      <c r="ABA76" s="11"/>
      <c r="ABB76" s="11"/>
      <c r="ABC76" s="11"/>
      <c r="ABD76" s="11"/>
      <c r="ABE76" s="11"/>
      <c r="ABF76" s="11"/>
      <c r="ABG76" s="11"/>
      <c r="ABH76" s="11"/>
      <c r="ABI76" s="11"/>
      <c r="ABJ76" s="11"/>
      <c r="ABK76" s="11"/>
      <c r="ABL76" s="11"/>
      <c r="ABM76" s="11"/>
      <c r="ABN76" s="11"/>
      <c r="ABO76" s="11"/>
      <c r="ABP76" s="11"/>
      <c r="ABQ76" s="11"/>
      <c r="ABR76" s="11"/>
      <c r="ABS76" s="11"/>
      <c r="ABT76" s="11"/>
      <c r="ABU76" s="11"/>
      <c r="ABV76" s="11"/>
      <c r="ABW76" s="11"/>
      <c r="ABX76" s="11"/>
      <c r="ABY76" s="11"/>
      <c r="ABZ76" s="11"/>
      <c r="ACA76" s="11"/>
      <c r="ACB76" s="11"/>
      <c r="ACC76" s="11"/>
      <c r="ACD76" s="11"/>
      <c r="ACE76" s="11"/>
      <c r="ACF76" s="11"/>
      <c r="ACG76" s="11"/>
      <c r="ACH76" s="11"/>
      <c r="ACI76" s="11"/>
      <c r="ACJ76" s="11"/>
      <c r="ACK76" s="11"/>
      <c r="ACL76" s="11"/>
      <c r="ACM76" s="11"/>
      <c r="ACN76" s="11"/>
      <c r="ACO76" s="11"/>
      <c r="ACP76" s="11"/>
      <c r="ACQ76" s="11"/>
      <c r="ACR76" s="11"/>
      <c r="ACS76" s="11"/>
      <c r="ACT76" s="11"/>
      <c r="ACU76" s="11"/>
      <c r="ACV76" s="11"/>
      <c r="ACW76" s="11"/>
      <c r="ACX76" s="11"/>
      <c r="ACY76" s="11"/>
      <c r="ACZ76" s="11"/>
      <c r="ADA76" s="11"/>
      <c r="ADB76" s="11"/>
      <c r="ADC76" s="11"/>
      <c r="ADD76" s="11"/>
      <c r="ADE76" s="11"/>
      <c r="ADF76" s="11"/>
      <c r="ADG76" s="11"/>
      <c r="ADH76" s="11"/>
      <c r="ADI76" s="11"/>
      <c r="ADJ76" s="11"/>
      <c r="ADK76" s="11"/>
      <c r="ADL76" s="11"/>
      <c r="ADM76" s="11"/>
      <c r="ADN76" s="11"/>
      <c r="ADO76" s="11"/>
      <c r="ADP76" s="11"/>
      <c r="ADQ76" s="11"/>
      <c r="ADR76" s="11"/>
      <c r="ADS76" s="11"/>
      <c r="ADT76" s="11"/>
      <c r="ADU76" s="11"/>
      <c r="ADV76" s="11"/>
      <c r="ADW76" s="11"/>
      <c r="ADX76" s="11"/>
      <c r="ADY76" s="11"/>
      <c r="ADZ76" s="11"/>
      <c r="AEA76" s="11"/>
      <c r="AEB76" s="11"/>
      <c r="AEC76" s="11"/>
      <c r="AED76" s="11"/>
      <c r="AEE76" s="11"/>
      <c r="AEF76" s="11"/>
      <c r="AEG76" s="11"/>
      <c r="AEH76" s="11"/>
      <c r="AEI76" s="11"/>
      <c r="AEJ76" s="11"/>
      <c r="AEK76" s="11"/>
      <c r="AEL76" s="11"/>
      <c r="AEM76" s="11"/>
      <c r="AEN76" s="11"/>
      <c r="AEO76" s="11"/>
      <c r="AEP76" s="11"/>
      <c r="AEQ76" s="11"/>
      <c r="AER76" s="11"/>
      <c r="AES76" s="11"/>
      <c r="AET76" s="11"/>
      <c r="AEU76" s="11"/>
      <c r="AEV76" s="11"/>
      <c r="AEW76" s="11"/>
      <c r="AEX76" s="11"/>
      <c r="AEY76" s="11"/>
      <c r="AEZ76" s="11"/>
      <c r="AFA76" s="11"/>
      <c r="AFB76" s="11"/>
      <c r="AFC76" s="11"/>
      <c r="AFD76" s="11"/>
      <c r="AFE76" s="11"/>
      <c r="AFF76" s="11"/>
      <c r="AFG76" s="11"/>
      <c r="AFH76" s="11"/>
      <c r="AFI76" s="11"/>
      <c r="AFJ76" s="11"/>
      <c r="AFK76" s="11"/>
      <c r="AFL76" s="11"/>
      <c r="AFM76" s="11"/>
      <c r="AFN76" s="11"/>
      <c r="AFO76" s="11"/>
      <c r="AFP76" s="11"/>
      <c r="AFQ76" s="11"/>
      <c r="AFR76" s="11"/>
      <c r="AFS76" s="11"/>
      <c r="AFT76" s="11"/>
      <c r="AFU76" s="11"/>
      <c r="AFV76" s="11"/>
      <c r="AFW76" s="11"/>
      <c r="AFX76" s="11"/>
      <c r="AFY76" s="11"/>
      <c r="AFZ76" s="11"/>
      <c r="AGA76" s="11"/>
      <c r="AGB76" s="11"/>
      <c r="AGC76" s="11"/>
      <c r="AGD76" s="11"/>
      <c r="AGE76" s="11"/>
      <c r="AGF76" s="11"/>
      <c r="AGG76" s="11"/>
      <c r="AGH76" s="11"/>
      <c r="AGI76" s="11"/>
      <c r="AGJ76" s="11"/>
      <c r="AGK76" s="11"/>
      <c r="AGL76" s="11"/>
      <c r="AGM76" s="11"/>
      <c r="AGN76" s="11"/>
      <c r="AGO76" s="11"/>
      <c r="AGP76" s="11"/>
      <c r="AGQ76" s="11"/>
      <c r="AGR76" s="11"/>
      <c r="AGS76" s="11"/>
      <c r="AGT76" s="11"/>
      <c r="AGU76" s="11"/>
      <c r="AGV76" s="11"/>
      <c r="AGW76" s="11"/>
      <c r="AGX76" s="11"/>
      <c r="AGY76" s="11"/>
      <c r="AGZ76" s="11"/>
      <c r="AHA76" s="11"/>
      <c r="AHB76" s="11"/>
      <c r="AHC76" s="11"/>
      <c r="AHD76" s="11"/>
      <c r="AHE76" s="11"/>
      <c r="AHF76" s="11"/>
      <c r="AHG76" s="11"/>
      <c r="AHH76" s="11"/>
      <c r="AHI76" s="11"/>
      <c r="AHJ76" s="11"/>
      <c r="AHK76" s="11"/>
      <c r="AHL76" s="11"/>
      <c r="AHM76" s="11"/>
      <c r="AHN76" s="11"/>
      <c r="AHO76" s="11"/>
      <c r="AHP76" s="11"/>
      <c r="AHQ76" s="11"/>
      <c r="AHR76" s="11"/>
      <c r="AHS76" s="11"/>
      <c r="AHT76" s="11"/>
      <c r="AHU76" s="11"/>
      <c r="AHV76" s="11"/>
      <c r="AHW76" s="11"/>
      <c r="AHX76" s="11"/>
      <c r="AHY76" s="11"/>
      <c r="AHZ76" s="11"/>
      <c r="AIA76" s="11"/>
      <c r="AIB76" s="11"/>
      <c r="AIC76" s="11"/>
      <c r="AID76" s="11"/>
      <c r="AIE76" s="11"/>
      <c r="AIF76" s="11"/>
      <c r="AIG76" s="11"/>
      <c r="AIH76" s="11"/>
      <c r="AII76" s="11"/>
      <c r="AIJ76" s="11"/>
      <c r="AIK76" s="11"/>
      <c r="AIL76" s="11"/>
      <c r="AIM76" s="11"/>
      <c r="AIN76" s="11"/>
      <c r="AIO76" s="11"/>
      <c r="AIP76" s="11"/>
      <c r="AIQ76" s="11"/>
      <c r="AIR76" s="11"/>
      <c r="AIS76" s="11"/>
      <c r="AIT76" s="11"/>
      <c r="AIU76" s="11"/>
      <c r="AIV76" s="11"/>
      <c r="AIW76" s="11"/>
      <c r="AIX76" s="11"/>
      <c r="AIY76" s="11"/>
      <c r="AIZ76" s="11"/>
      <c r="AJA76" s="11"/>
      <c r="AJB76" s="11"/>
      <c r="AJC76" s="11"/>
      <c r="AJD76" s="11"/>
      <c r="AJE76" s="11"/>
      <c r="AJF76" s="11"/>
      <c r="AJG76" s="11"/>
      <c r="AJH76" s="11"/>
      <c r="AJI76" s="11"/>
      <c r="AJJ76" s="11"/>
      <c r="AJK76" s="11"/>
      <c r="AJL76" s="11"/>
      <c r="AJM76" s="11"/>
      <c r="AJN76" s="11"/>
      <c r="AJO76" s="11"/>
      <c r="AJP76" s="11"/>
      <c r="AJQ76" s="11"/>
      <c r="AJR76" s="11"/>
      <c r="AJS76" s="11"/>
      <c r="AJT76" s="11"/>
      <c r="AJU76" s="11"/>
      <c r="AJV76" s="11"/>
      <c r="AJW76" s="11"/>
      <c r="AJX76" s="11"/>
      <c r="AJY76" s="11"/>
      <c r="AJZ76" s="11"/>
      <c r="AKA76" s="11"/>
      <c r="AKB76" s="11"/>
      <c r="AKC76" s="11"/>
      <c r="AKD76" s="11"/>
      <c r="AKE76" s="11"/>
      <c r="AKF76" s="11"/>
      <c r="AKG76" s="11"/>
      <c r="AKH76" s="11"/>
      <c r="AKI76" s="11"/>
      <c r="AKJ76" s="11"/>
      <c r="AKK76" s="11"/>
      <c r="AKL76" s="11"/>
      <c r="AKM76" s="11"/>
      <c r="AKN76" s="11"/>
      <c r="AKO76" s="11"/>
      <c r="AKP76" s="11"/>
      <c r="AKQ76" s="11"/>
      <c r="AKR76" s="11"/>
      <c r="AKS76" s="11"/>
      <c r="AKT76" s="11"/>
      <c r="AKU76" s="11"/>
      <c r="AKV76" s="11"/>
      <c r="AKW76" s="11"/>
      <c r="AKX76" s="11"/>
      <c r="AKY76" s="11"/>
      <c r="AKZ76" s="11"/>
      <c r="ALA76" s="11"/>
      <c r="ALB76" s="11"/>
      <c r="ALC76" s="11"/>
      <c r="ALD76" s="11"/>
      <c r="ALE76" s="11"/>
      <c r="ALF76" s="11"/>
      <c r="ALG76" s="11"/>
      <c r="ALH76" s="11"/>
      <c r="ALI76" s="11"/>
      <c r="ALJ76" s="11"/>
      <c r="ALK76" s="11"/>
      <c r="ALL76" s="11"/>
      <c r="ALM76" s="11"/>
      <c r="ALN76" s="11"/>
      <c r="ALO76" s="11"/>
      <c r="ALP76" s="11"/>
      <c r="ALQ76" s="11"/>
      <c r="ALR76" s="11"/>
      <c r="ALS76" s="11"/>
      <c r="ALT76" s="11"/>
      <c r="ALU76" s="11"/>
      <c r="ALV76" s="11"/>
      <c r="ALW76" s="11"/>
      <c r="ALX76" s="11"/>
      <c r="ALY76" s="11"/>
      <c r="ALZ76" s="11"/>
      <c r="AMA76" s="11"/>
      <c r="AMB76" s="11"/>
      <c r="AMC76" s="11"/>
      <c r="AMD76" s="11"/>
      <c r="AME76" s="11"/>
      <c r="AMF76" s="11"/>
      <c r="AMG76" s="11"/>
      <c r="AMH76" s="11"/>
      <c r="AMI76" s="11"/>
      <c r="AMJ76" s="11"/>
      <c r="AMK76" s="11"/>
      <c r="AML76" s="11"/>
      <c r="AMM76" s="11"/>
      <c r="AMN76" s="11"/>
      <c r="AMO76" s="11"/>
      <c r="AMP76" s="11"/>
      <c r="AMQ76" s="11"/>
      <c r="AMR76" s="11"/>
      <c r="AMS76" s="11"/>
      <c r="AMT76" s="11"/>
      <c r="AMU76" s="11"/>
      <c r="AMV76" s="11"/>
      <c r="AMW76" s="11"/>
      <c r="AMX76" s="11"/>
      <c r="AMY76" s="11"/>
      <c r="AMZ76" s="11"/>
      <c r="ANA76" s="11"/>
      <c r="ANB76" s="11"/>
      <c r="ANC76" s="11"/>
      <c r="AND76" s="11"/>
      <c r="ANE76" s="11"/>
      <c r="ANF76" s="11"/>
      <c r="ANG76" s="11"/>
      <c r="ANH76" s="11"/>
      <c r="ANI76" s="11"/>
      <c r="ANJ76" s="11"/>
      <c r="ANK76" s="11"/>
      <c r="ANL76" s="11"/>
      <c r="ANM76" s="11"/>
      <c r="ANN76" s="11"/>
      <c r="ANO76" s="11"/>
      <c r="ANP76" s="11"/>
      <c r="ANQ76" s="11"/>
      <c r="ANR76" s="11"/>
      <c r="ANS76" s="11"/>
      <c r="ANT76" s="11"/>
      <c r="ANU76" s="11"/>
      <c r="ANV76" s="11"/>
      <c r="ANW76" s="11"/>
      <c r="ANX76" s="11"/>
      <c r="ANY76" s="11"/>
      <c r="ANZ76" s="11"/>
      <c r="AOA76" s="11"/>
      <c r="AOB76" s="11"/>
      <c r="AOC76" s="11"/>
      <c r="AOD76" s="11"/>
      <c r="AOE76" s="11"/>
      <c r="AOF76" s="11"/>
      <c r="AOG76" s="11"/>
      <c r="AOH76" s="11"/>
      <c r="AOI76" s="11"/>
      <c r="AOJ76" s="11"/>
      <c r="AOK76" s="11"/>
      <c r="AOL76" s="11"/>
      <c r="AOM76" s="11"/>
      <c r="AON76" s="11"/>
      <c r="AOO76" s="11"/>
      <c r="AOP76" s="11"/>
      <c r="AOQ76" s="11"/>
      <c r="AOR76" s="11"/>
      <c r="AOS76" s="11"/>
      <c r="AOT76" s="11"/>
      <c r="AOU76" s="11"/>
      <c r="AOV76" s="11"/>
      <c r="AOW76" s="11"/>
      <c r="AOX76" s="11"/>
      <c r="AOY76" s="11"/>
      <c r="AOZ76" s="11"/>
      <c r="APA76" s="11"/>
      <c r="APB76" s="11"/>
      <c r="APC76" s="11"/>
      <c r="APD76" s="11"/>
      <c r="APE76" s="11"/>
      <c r="APF76" s="11"/>
      <c r="APG76" s="11"/>
      <c r="APH76" s="11"/>
      <c r="API76" s="11"/>
      <c r="APJ76" s="11"/>
      <c r="APK76" s="11"/>
      <c r="APL76" s="11"/>
      <c r="APM76" s="11"/>
      <c r="APN76" s="11"/>
      <c r="APO76" s="11"/>
      <c r="APP76" s="11"/>
      <c r="APQ76" s="11"/>
      <c r="APR76" s="11"/>
      <c r="APS76" s="11"/>
      <c r="APT76" s="11"/>
      <c r="APU76" s="11"/>
      <c r="APV76" s="11"/>
      <c r="APW76" s="11"/>
      <c r="APX76" s="11"/>
      <c r="APY76" s="11"/>
      <c r="APZ76" s="11"/>
      <c r="AQA76" s="11"/>
      <c r="AQB76" s="11"/>
      <c r="AQC76" s="11"/>
      <c r="AQD76" s="11"/>
      <c r="AQE76" s="11"/>
      <c r="AQF76" s="11"/>
      <c r="AQG76" s="11"/>
      <c r="AQH76" s="11"/>
      <c r="AQI76" s="11"/>
      <c r="AQJ76" s="11"/>
      <c r="AQK76" s="11"/>
      <c r="AQL76" s="11"/>
      <c r="AQM76" s="11"/>
      <c r="AQN76" s="11"/>
      <c r="AQO76" s="11"/>
      <c r="AQP76" s="11"/>
      <c r="AQQ76" s="11"/>
      <c r="AQR76" s="11"/>
      <c r="AQS76" s="11"/>
      <c r="AQT76" s="11"/>
      <c r="AQU76" s="11"/>
      <c r="AQV76" s="11"/>
      <c r="AQW76" s="11"/>
      <c r="AQX76" s="11"/>
      <c r="AQY76" s="11"/>
      <c r="AQZ76" s="11"/>
      <c r="ARA76" s="11"/>
      <c r="ARB76" s="11"/>
      <c r="ARC76" s="11"/>
      <c r="ARD76" s="11"/>
      <c r="ARE76" s="11"/>
      <c r="ARF76" s="11"/>
      <c r="ARG76" s="11"/>
      <c r="ARH76" s="11"/>
      <c r="ARI76" s="11"/>
      <c r="ARJ76" s="11"/>
      <c r="ARK76" s="11"/>
      <c r="ARL76" s="11"/>
      <c r="ARM76" s="11"/>
      <c r="ARN76" s="11"/>
      <c r="ARO76" s="11"/>
      <c r="ARP76" s="11"/>
      <c r="ARQ76" s="11"/>
      <c r="ARR76" s="11"/>
      <c r="ARS76" s="11"/>
      <c r="ART76" s="11"/>
      <c r="ARU76" s="11"/>
      <c r="ARV76" s="11"/>
      <c r="ARW76" s="11"/>
      <c r="ARX76" s="11"/>
      <c r="ARY76" s="11"/>
      <c r="ARZ76" s="11"/>
      <c r="ASA76" s="11"/>
      <c r="ASB76" s="11"/>
      <c r="ASC76" s="11"/>
      <c r="ASD76" s="11"/>
      <c r="ASE76" s="11"/>
      <c r="ASF76" s="11"/>
      <c r="ASG76" s="11"/>
      <c r="ASH76" s="11"/>
      <c r="ASI76" s="11"/>
      <c r="ASJ76" s="11"/>
      <c r="ASK76" s="11"/>
      <c r="ASL76" s="11"/>
      <c r="ASM76" s="11"/>
      <c r="ASN76" s="11"/>
      <c r="ASO76" s="11"/>
      <c r="ASP76" s="11"/>
      <c r="ASQ76" s="11"/>
      <c r="ASR76" s="11"/>
      <c r="ASS76" s="11"/>
      <c r="AST76" s="11"/>
      <c r="ASU76" s="11"/>
      <c r="ASV76" s="11"/>
      <c r="ASW76" s="11"/>
      <c r="ASX76" s="11"/>
      <c r="ASY76" s="11"/>
      <c r="ASZ76" s="11"/>
      <c r="ATA76" s="11"/>
      <c r="ATB76" s="11"/>
      <c r="ATC76" s="11"/>
      <c r="ATD76" s="11"/>
      <c r="ATE76" s="11"/>
      <c r="ATF76" s="11"/>
      <c r="ATG76" s="11"/>
      <c r="ATH76" s="11"/>
      <c r="ATI76" s="11"/>
      <c r="ATJ76" s="11"/>
      <c r="ATK76" s="11"/>
      <c r="ATL76" s="11"/>
      <c r="ATM76" s="11"/>
      <c r="ATN76" s="11"/>
      <c r="ATO76" s="11"/>
      <c r="ATP76" s="11"/>
      <c r="ATQ76" s="11"/>
      <c r="ATR76" s="11"/>
      <c r="ATS76" s="11"/>
      <c r="ATT76" s="11"/>
      <c r="ATU76" s="11"/>
      <c r="ATV76" s="11"/>
      <c r="ATW76" s="11"/>
      <c r="ATX76" s="11"/>
      <c r="ATY76" s="11"/>
      <c r="ATZ76" s="11"/>
      <c r="AUA76" s="11"/>
      <c r="AUB76" s="11"/>
      <c r="AUC76" s="11"/>
      <c r="AUD76" s="11"/>
      <c r="AUE76" s="11"/>
      <c r="AUF76" s="11"/>
      <c r="AUG76" s="11"/>
      <c r="AUH76" s="11"/>
      <c r="AUI76" s="11"/>
      <c r="AUJ76" s="11"/>
      <c r="AUK76" s="11"/>
      <c r="AUL76" s="11"/>
      <c r="AUM76" s="11"/>
      <c r="AUN76" s="11"/>
      <c r="AUO76" s="11"/>
      <c r="AUP76" s="11"/>
      <c r="AUQ76" s="11"/>
      <c r="AUR76" s="11"/>
      <c r="AUS76" s="11"/>
      <c r="AUT76" s="11"/>
      <c r="AUU76" s="11"/>
      <c r="AUV76" s="11"/>
      <c r="AUW76" s="11"/>
      <c r="AUX76" s="11"/>
      <c r="AUY76" s="11"/>
      <c r="AUZ76" s="11"/>
      <c r="AVA76" s="11"/>
      <c r="AVB76" s="11"/>
      <c r="AVC76" s="11"/>
      <c r="AVD76" s="11"/>
      <c r="AVE76" s="11"/>
      <c r="AVF76" s="11"/>
      <c r="AVG76" s="11"/>
      <c r="AVH76" s="11"/>
      <c r="AVI76" s="11"/>
      <c r="AVJ76" s="11"/>
      <c r="AVK76" s="11"/>
      <c r="AVL76" s="11"/>
      <c r="AVM76" s="11"/>
      <c r="AVN76" s="11"/>
      <c r="AVO76" s="11"/>
      <c r="AVP76" s="11"/>
      <c r="AVQ76" s="11"/>
      <c r="AVR76" s="11"/>
      <c r="AVS76" s="11"/>
      <c r="AVT76" s="11"/>
      <c r="AVU76" s="11"/>
      <c r="AVV76" s="11"/>
      <c r="AVW76" s="11"/>
      <c r="AVX76" s="11"/>
      <c r="AVY76" s="11"/>
      <c r="AVZ76" s="11"/>
      <c r="AWA76" s="11"/>
      <c r="AWB76" s="11"/>
      <c r="AWC76" s="11"/>
      <c r="AWD76" s="11"/>
      <c r="AWE76" s="11"/>
      <c r="AWF76" s="11"/>
      <c r="AWG76" s="11"/>
      <c r="AWH76" s="11"/>
      <c r="AWI76" s="11"/>
      <c r="AWJ76" s="11"/>
      <c r="AWK76" s="11"/>
      <c r="AWL76" s="11"/>
      <c r="AWM76" s="11"/>
      <c r="AWN76" s="11"/>
      <c r="AWO76" s="11"/>
      <c r="AWP76" s="11"/>
      <c r="AWQ76" s="11"/>
      <c r="AWR76" s="11"/>
      <c r="AWS76" s="11"/>
      <c r="AWT76" s="11"/>
      <c r="AWU76" s="11"/>
      <c r="AWV76" s="11"/>
      <c r="AWW76" s="11"/>
      <c r="AWX76" s="11"/>
      <c r="AWY76" s="11"/>
      <c r="AWZ76" s="11"/>
      <c r="AXA76" s="11"/>
      <c r="AXB76" s="11"/>
      <c r="AXC76" s="11"/>
      <c r="AXD76" s="11"/>
      <c r="AXE76" s="11"/>
      <c r="AXF76" s="11"/>
      <c r="AXG76" s="11"/>
      <c r="AXH76" s="11"/>
      <c r="AXI76" s="11"/>
      <c r="AXJ76" s="11"/>
      <c r="AXK76" s="11"/>
      <c r="AXL76" s="11"/>
      <c r="AXM76" s="11"/>
      <c r="AXN76" s="11"/>
      <c r="AXO76" s="11"/>
      <c r="AXP76" s="11"/>
      <c r="AXQ76" s="11"/>
      <c r="AXR76" s="11"/>
      <c r="AXS76" s="11"/>
      <c r="AXT76" s="11"/>
      <c r="AXU76" s="11"/>
      <c r="AXV76" s="11"/>
      <c r="AXW76" s="11"/>
      <c r="AXX76" s="11"/>
      <c r="AXY76" s="11"/>
      <c r="AXZ76" s="11"/>
      <c r="AYA76" s="11"/>
      <c r="AYB76" s="11"/>
      <c r="AYC76" s="11"/>
      <c r="AYD76" s="11"/>
      <c r="AYE76" s="11"/>
      <c r="AYF76" s="11"/>
      <c r="AYG76" s="11"/>
      <c r="AYH76" s="11"/>
      <c r="AYI76" s="11"/>
      <c r="AYJ76" s="11"/>
      <c r="AYK76" s="11"/>
      <c r="AYL76" s="11"/>
      <c r="AYM76" s="11"/>
      <c r="AYN76" s="11"/>
      <c r="AYO76" s="11"/>
      <c r="AYP76" s="11"/>
      <c r="AYQ76" s="11"/>
      <c r="AYR76" s="11"/>
      <c r="AYS76" s="11"/>
      <c r="AYT76" s="11"/>
      <c r="AYU76" s="11"/>
      <c r="AYV76" s="11"/>
      <c r="AYW76" s="11"/>
      <c r="AYX76" s="11"/>
      <c r="AYY76" s="11"/>
      <c r="AYZ76" s="11"/>
      <c r="AZA76" s="11"/>
      <c r="AZB76" s="11"/>
      <c r="AZC76" s="11"/>
      <c r="AZD76" s="11"/>
      <c r="AZE76" s="11"/>
      <c r="AZF76" s="11"/>
      <c r="AZG76" s="11"/>
      <c r="AZH76" s="11"/>
      <c r="AZI76" s="11"/>
      <c r="AZJ76" s="11"/>
      <c r="AZK76" s="11"/>
      <c r="AZL76" s="11"/>
      <c r="AZM76" s="11"/>
      <c r="AZN76" s="11"/>
      <c r="AZO76" s="11"/>
      <c r="AZP76" s="11"/>
      <c r="AZQ76" s="11"/>
      <c r="AZR76" s="11"/>
      <c r="AZS76" s="11"/>
      <c r="AZT76" s="11"/>
      <c r="AZU76" s="11"/>
      <c r="AZV76" s="11"/>
      <c r="AZW76" s="11"/>
      <c r="AZX76" s="11"/>
      <c r="AZY76" s="11"/>
      <c r="AZZ76" s="11"/>
      <c r="BAA76" s="11"/>
      <c r="BAB76" s="11"/>
      <c r="BAC76" s="11"/>
      <c r="BAD76" s="11"/>
      <c r="BAE76" s="11"/>
      <c r="BAF76" s="11"/>
      <c r="BAG76" s="11"/>
      <c r="BAH76" s="11"/>
      <c r="BAI76" s="11"/>
      <c r="BAJ76" s="11"/>
      <c r="BAK76" s="11"/>
      <c r="BAL76" s="11"/>
      <c r="BAM76" s="11"/>
      <c r="BAN76" s="11"/>
      <c r="BAO76" s="11"/>
      <c r="BAP76" s="11"/>
      <c r="BAQ76" s="11"/>
      <c r="BAR76" s="11"/>
      <c r="BAS76" s="11"/>
      <c r="BAT76" s="11"/>
      <c r="BAU76" s="11"/>
      <c r="BAV76" s="11"/>
      <c r="BAW76" s="11"/>
      <c r="BAX76" s="11"/>
      <c r="BAY76" s="11"/>
      <c r="BAZ76" s="11"/>
      <c r="BBA76" s="11"/>
      <c r="BBB76" s="11"/>
      <c r="BBC76" s="11"/>
      <c r="BBD76" s="11"/>
      <c r="BBE76" s="11"/>
      <c r="BBF76" s="11"/>
      <c r="BBG76" s="11"/>
      <c r="BBH76" s="11"/>
      <c r="BBI76" s="11"/>
      <c r="BBJ76" s="11"/>
      <c r="BBK76" s="11"/>
      <c r="BBL76" s="11"/>
      <c r="BBM76" s="11"/>
      <c r="BBN76" s="11"/>
      <c r="BBO76" s="11"/>
      <c r="BBP76" s="11"/>
      <c r="BBQ76" s="11"/>
      <c r="BBR76" s="11"/>
      <c r="BBS76" s="11"/>
      <c r="BBT76" s="11"/>
      <c r="BBU76" s="11"/>
      <c r="BBV76" s="11"/>
      <c r="BBW76" s="11"/>
      <c r="BBX76" s="11"/>
      <c r="BBY76" s="11"/>
      <c r="BBZ76" s="11"/>
      <c r="BCA76" s="11"/>
      <c r="BCB76" s="11"/>
      <c r="BCC76" s="11"/>
      <c r="BCD76" s="11"/>
      <c r="BCE76" s="11"/>
      <c r="BCF76" s="11"/>
      <c r="BCG76" s="11"/>
      <c r="BCH76" s="11"/>
      <c r="BCI76" s="11"/>
      <c r="BCJ76" s="11"/>
      <c r="BCK76" s="11"/>
      <c r="BCL76" s="11"/>
      <c r="BCM76" s="11"/>
      <c r="BCN76" s="11"/>
      <c r="BCO76" s="11"/>
      <c r="BCP76" s="11"/>
      <c r="BCQ76" s="11"/>
      <c r="BCR76" s="11"/>
      <c r="BCS76" s="11"/>
      <c r="BCT76" s="11"/>
      <c r="BCU76" s="11"/>
      <c r="BCV76" s="11"/>
      <c r="BCW76" s="11"/>
      <c r="BCX76" s="11"/>
      <c r="BCY76" s="11"/>
      <c r="BCZ76" s="11"/>
      <c r="BDA76" s="11"/>
      <c r="BDB76" s="11"/>
      <c r="BDC76" s="11"/>
      <c r="BDD76" s="11"/>
      <c r="BDE76" s="11"/>
      <c r="BDF76" s="11"/>
      <c r="BDG76" s="11"/>
      <c r="BDH76" s="11"/>
      <c r="BDI76" s="11"/>
      <c r="BDJ76" s="11"/>
      <c r="BDK76" s="11"/>
      <c r="BDL76" s="11"/>
      <c r="BDM76" s="11"/>
      <c r="BDN76" s="11"/>
      <c r="BDO76" s="11"/>
      <c r="BDP76" s="11"/>
      <c r="BDQ76" s="11"/>
      <c r="BDR76" s="11"/>
      <c r="BDS76" s="11"/>
      <c r="BDT76" s="11"/>
      <c r="BDU76" s="11"/>
      <c r="BDV76" s="11"/>
      <c r="BDW76" s="11"/>
      <c r="BDX76" s="11"/>
      <c r="BDY76" s="11"/>
      <c r="BDZ76" s="11"/>
      <c r="BEA76" s="11"/>
      <c r="BEB76" s="11"/>
      <c r="BEC76" s="11"/>
      <c r="BED76" s="11"/>
      <c r="BEE76" s="11"/>
      <c r="BEF76" s="11"/>
      <c r="BEG76" s="11"/>
      <c r="BEH76" s="11"/>
      <c r="BEI76" s="11"/>
      <c r="BEJ76" s="11"/>
      <c r="BEK76" s="11"/>
      <c r="BEL76" s="11"/>
      <c r="BEM76" s="11"/>
      <c r="BEN76" s="11"/>
      <c r="BEO76" s="11"/>
      <c r="BEP76" s="11"/>
      <c r="BEQ76" s="11"/>
      <c r="BER76" s="11"/>
      <c r="BES76" s="11"/>
      <c r="BET76" s="11"/>
      <c r="BEU76" s="11"/>
      <c r="BEV76" s="11"/>
      <c r="BEW76" s="11"/>
      <c r="BEX76" s="11"/>
      <c r="BEY76" s="11"/>
      <c r="BEZ76" s="11"/>
      <c r="BFA76" s="11"/>
      <c r="BFB76" s="11"/>
      <c r="BFC76" s="11"/>
      <c r="BFD76" s="11"/>
      <c r="BFE76" s="11"/>
      <c r="BFF76" s="11"/>
      <c r="BFG76" s="11"/>
      <c r="BFH76" s="11"/>
      <c r="BFI76" s="11"/>
      <c r="BFJ76" s="11"/>
      <c r="BFK76" s="11"/>
      <c r="BFL76" s="11"/>
      <c r="BFM76" s="11"/>
      <c r="BFN76" s="11"/>
      <c r="BFO76" s="11"/>
      <c r="BFP76" s="11"/>
      <c r="BFQ76" s="11"/>
      <c r="BFR76" s="11"/>
      <c r="BFS76" s="11"/>
      <c r="BFT76" s="11"/>
      <c r="BFU76" s="11"/>
      <c r="BFV76" s="11"/>
      <c r="BFW76" s="11"/>
      <c r="BFX76" s="11"/>
      <c r="BFY76" s="11"/>
      <c r="BFZ76" s="11"/>
      <c r="BGA76" s="11"/>
      <c r="BGB76" s="11"/>
      <c r="BGC76" s="11"/>
      <c r="BGD76" s="11"/>
      <c r="BGE76" s="11"/>
      <c r="BGF76" s="11"/>
      <c r="BGG76" s="11"/>
      <c r="BGH76" s="11"/>
      <c r="BGI76" s="11"/>
      <c r="BGJ76" s="11"/>
      <c r="BGK76" s="11"/>
      <c r="BGL76" s="11"/>
      <c r="BGM76" s="11"/>
      <c r="BGN76" s="11"/>
      <c r="BGO76" s="11"/>
      <c r="BGP76" s="11"/>
      <c r="BGQ76" s="11"/>
      <c r="BGR76" s="11"/>
      <c r="BGS76" s="11"/>
      <c r="BGT76" s="11"/>
      <c r="BGU76" s="11"/>
      <c r="BGV76" s="11"/>
      <c r="BGW76" s="11"/>
      <c r="BGX76" s="11"/>
      <c r="BGY76" s="11"/>
      <c r="BGZ76" s="11"/>
    </row>
    <row r="77" spans="1:1589" s="10" customFormat="1" ht="33.75" customHeight="1">
      <c r="A77" s="78" t="s">
        <v>42</v>
      </c>
      <c r="B77" s="56"/>
      <c r="C77" s="197" t="s">
        <v>122</v>
      </c>
      <c r="D77" s="198" t="s">
        <v>13</v>
      </c>
      <c r="E77" s="107">
        <v>41640</v>
      </c>
      <c r="F77" s="107">
        <v>42004</v>
      </c>
      <c r="G77" s="114" t="s">
        <v>9</v>
      </c>
      <c r="H77" s="147"/>
      <c r="I77" s="130"/>
      <c r="J77" s="130">
        <v>600000</v>
      </c>
      <c r="K77" s="143"/>
      <c r="L77" s="130"/>
      <c r="M77" s="130"/>
      <c r="N77" s="130">
        <v>599990</v>
      </c>
      <c r="O77" s="130"/>
      <c r="P77" s="130"/>
      <c r="Q77" s="130"/>
      <c r="R77" s="130">
        <f>N77</f>
        <v>599990</v>
      </c>
      <c r="S77" s="130"/>
      <c r="U77" s="93">
        <f>J77-N77</f>
        <v>10</v>
      </c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  <c r="CV77" s="11"/>
      <c r="CW77" s="11"/>
      <c r="CX77" s="11"/>
      <c r="CY77" s="11"/>
      <c r="CZ77" s="11"/>
      <c r="DA77" s="11"/>
      <c r="DB77" s="11"/>
      <c r="DC77" s="11"/>
      <c r="DD77" s="11"/>
      <c r="DE77" s="11"/>
      <c r="DF77" s="11"/>
      <c r="DG77" s="11"/>
      <c r="DH77" s="11"/>
      <c r="DI77" s="11"/>
      <c r="DJ77" s="11"/>
      <c r="DK77" s="11"/>
      <c r="DL77" s="11"/>
      <c r="DM77" s="11"/>
      <c r="DN77" s="11"/>
      <c r="DO77" s="11"/>
      <c r="DP77" s="11"/>
      <c r="DQ77" s="11"/>
      <c r="DR77" s="11"/>
      <c r="DS77" s="11"/>
      <c r="DT77" s="11"/>
      <c r="DU77" s="11"/>
      <c r="DV77" s="11"/>
      <c r="DW77" s="11"/>
      <c r="DX77" s="11"/>
      <c r="DY77" s="11"/>
      <c r="DZ77" s="11"/>
      <c r="EA77" s="11"/>
      <c r="EB77" s="11"/>
      <c r="EC77" s="11"/>
      <c r="ED77" s="11"/>
      <c r="EE77" s="11"/>
      <c r="EF77" s="11"/>
      <c r="EG77" s="11"/>
      <c r="EH77" s="11"/>
      <c r="EI77" s="11"/>
      <c r="EJ77" s="11"/>
      <c r="EK77" s="11"/>
      <c r="EL77" s="11"/>
      <c r="EM77" s="11"/>
      <c r="EN77" s="11"/>
      <c r="EO77" s="11"/>
      <c r="EP77" s="11"/>
      <c r="EQ77" s="11"/>
      <c r="ER77" s="11"/>
      <c r="ES77" s="11"/>
      <c r="ET77" s="11"/>
      <c r="EU77" s="11"/>
      <c r="EV77" s="11"/>
      <c r="EW77" s="11"/>
      <c r="EX77" s="11"/>
      <c r="EY77" s="11"/>
      <c r="EZ77" s="11"/>
      <c r="FA77" s="11"/>
      <c r="FB77" s="11"/>
      <c r="FC77" s="11"/>
      <c r="FD77" s="11"/>
      <c r="FE77" s="11"/>
      <c r="FF77" s="11"/>
      <c r="FG77" s="11"/>
      <c r="FH77" s="11"/>
      <c r="FI77" s="11"/>
      <c r="FJ77" s="11"/>
      <c r="FK77" s="11"/>
      <c r="FL77" s="11"/>
      <c r="FM77" s="11"/>
      <c r="FN77" s="11"/>
      <c r="FO77" s="11"/>
      <c r="FP77" s="11"/>
      <c r="FQ77" s="11"/>
      <c r="FR77" s="11"/>
      <c r="FS77" s="11"/>
      <c r="FT77" s="11"/>
      <c r="FU77" s="11"/>
      <c r="FV77" s="11"/>
      <c r="FW77" s="11"/>
      <c r="FX77" s="11"/>
      <c r="FY77" s="11"/>
      <c r="FZ77" s="11"/>
      <c r="GA77" s="11"/>
      <c r="GB77" s="11"/>
      <c r="GC77" s="11"/>
      <c r="GD77" s="11"/>
      <c r="GE77" s="11"/>
      <c r="GF77" s="11"/>
      <c r="GG77" s="11"/>
      <c r="GH77" s="11"/>
      <c r="GI77" s="11"/>
      <c r="GJ77" s="11"/>
      <c r="GK77" s="11"/>
      <c r="GL77" s="11"/>
      <c r="GM77" s="11"/>
      <c r="GN77" s="11"/>
      <c r="GO77" s="11"/>
      <c r="GP77" s="11"/>
      <c r="GQ77" s="11"/>
      <c r="GR77" s="11"/>
      <c r="GS77" s="11"/>
      <c r="GT77" s="11"/>
      <c r="GU77" s="11"/>
      <c r="GV77" s="11"/>
      <c r="GW77" s="11"/>
      <c r="GX77" s="11"/>
      <c r="GY77" s="11"/>
      <c r="GZ77" s="11"/>
      <c r="HA77" s="11"/>
      <c r="HB77" s="11"/>
      <c r="HC77" s="11"/>
      <c r="HD77" s="11"/>
      <c r="HE77" s="11"/>
      <c r="HF77" s="11"/>
      <c r="HG77" s="11"/>
      <c r="HH77" s="11"/>
      <c r="HI77" s="11"/>
      <c r="HJ77" s="11"/>
      <c r="HK77" s="11"/>
      <c r="HL77" s="11"/>
      <c r="HM77" s="11"/>
      <c r="HN77" s="11"/>
      <c r="HO77" s="11"/>
      <c r="HP77" s="11"/>
      <c r="HQ77" s="11"/>
      <c r="HR77" s="11"/>
      <c r="HS77" s="11"/>
      <c r="HT77" s="11"/>
      <c r="HU77" s="11"/>
      <c r="HV77" s="11"/>
      <c r="HW77" s="11"/>
      <c r="HX77" s="11"/>
      <c r="HY77" s="11"/>
      <c r="HZ77" s="11"/>
      <c r="IA77" s="11"/>
      <c r="IB77" s="11"/>
      <c r="IC77" s="11"/>
      <c r="ID77" s="11"/>
      <c r="IE77" s="11"/>
      <c r="IF77" s="11"/>
      <c r="IG77" s="11"/>
      <c r="IH77" s="11"/>
      <c r="II77" s="11"/>
      <c r="IJ77" s="11"/>
      <c r="IK77" s="11"/>
      <c r="IL77" s="11"/>
      <c r="IM77" s="11"/>
      <c r="IN77" s="11"/>
      <c r="IO77" s="11"/>
      <c r="IP77" s="11"/>
      <c r="IQ77" s="11"/>
      <c r="IR77" s="11"/>
      <c r="IS77" s="11"/>
      <c r="IT77" s="11"/>
      <c r="IU77" s="11"/>
      <c r="IV77" s="11"/>
      <c r="IW77" s="11"/>
      <c r="IX77" s="11"/>
      <c r="IY77" s="11"/>
      <c r="IZ77" s="11"/>
      <c r="JA77" s="11"/>
      <c r="JB77" s="11"/>
      <c r="JC77" s="11"/>
      <c r="JD77" s="11"/>
      <c r="JE77" s="11"/>
      <c r="JF77" s="11"/>
      <c r="JG77" s="11"/>
      <c r="JH77" s="11"/>
      <c r="JI77" s="11"/>
      <c r="JJ77" s="11"/>
      <c r="JK77" s="11"/>
      <c r="JL77" s="11"/>
      <c r="JM77" s="11"/>
      <c r="JN77" s="11"/>
      <c r="JO77" s="11"/>
      <c r="JP77" s="11"/>
      <c r="JQ77" s="11"/>
      <c r="JR77" s="11"/>
      <c r="JS77" s="11"/>
      <c r="JT77" s="11"/>
      <c r="JU77" s="11"/>
      <c r="JV77" s="11"/>
      <c r="JW77" s="11"/>
      <c r="JX77" s="11"/>
      <c r="JY77" s="11"/>
      <c r="JZ77" s="11"/>
      <c r="KA77" s="11"/>
      <c r="KB77" s="11"/>
      <c r="KC77" s="11"/>
      <c r="KD77" s="11"/>
      <c r="KE77" s="11"/>
      <c r="KF77" s="11"/>
      <c r="KG77" s="11"/>
      <c r="KH77" s="11"/>
      <c r="KI77" s="11"/>
      <c r="KJ77" s="11"/>
      <c r="KK77" s="11"/>
      <c r="KL77" s="11"/>
      <c r="KM77" s="11"/>
      <c r="KN77" s="11"/>
      <c r="KO77" s="11"/>
      <c r="KP77" s="11"/>
      <c r="KQ77" s="11"/>
      <c r="KR77" s="11"/>
      <c r="KS77" s="11"/>
      <c r="KT77" s="11"/>
      <c r="KU77" s="11"/>
      <c r="KV77" s="11"/>
      <c r="KW77" s="11"/>
      <c r="KX77" s="11"/>
      <c r="KY77" s="11"/>
      <c r="KZ77" s="11"/>
      <c r="LA77" s="11"/>
      <c r="LB77" s="11"/>
      <c r="LC77" s="11"/>
      <c r="LD77" s="11"/>
      <c r="LE77" s="11"/>
      <c r="LF77" s="11"/>
      <c r="LG77" s="11"/>
      <c r="LH77" s="11"/>
      <c r="LI77" s="11"/>
      <c r="LJ77" s="11"/>
      <c r="LK77" s="11"/>
      <c r="LL77" s="11"/>
      <c r="LM77" s="11"/>
      <c r="LN77" s="11"/>
      <c r="LO77" s="11"/>
      <c r="LP77" s="11"/>
      <c r="LQ77" s="11"/>
      <c r="LR77" s="11"/>
      <c r="LS77" s="11"/>
      <c r="LT77" s="11"/>
      <c r="LU77" s="11"/>
      <c r="LV77" s="11"/>
      <c r="LW77" s="11"/>
      <c r="LX77" s="11"/>
      <c r="LY77" s="11"/>
      <c r="LZ77" s="11"/>
      <c r="MA77" s="11"/>
      <c r="MB77" s="11"/>
      <c r="MC77" s="11"/>
      <c r="MD77" s="11"/>
      <c r="ME77" s="11"/>
      <c r="MF77" s="11"/>
      <c r="MG77" s="11"/>
      <c r="MH77" s="11"/>
      <c r="MI77" s="11"/>
      <c r="MJ77" s="11"/>
      <c r="MK77" s="11"/>
      <c r="ML77" s="11"/>
      <c r="MM77" s="11"/>
      <c r="MN77" s="11"/>
      <c r="MO77" s="11"/>
      <c r="MP77" s="11"/>
      <c r="MQ77" s="11"/>
      <c r="MR77" s="11"/>
      <c r="MS77" s="11"/>
      <c r="MT77" s="11"/>
      <c r="MU77" s="11"/>
      <c r="MV77" s="11"/>
      <c r="MW77" s="11"/>
      <c r="MX77" s="11"/>
      <c r="MY77" s="11"/>
      <c r="MZ77" s="11"/>
      <c r="NA77" s="11"/>
      <c r="NB77" s="11"/>
      <c r="NC77" s="11"/>
      <c r="ND77" s="11"/>
      <c r="NE77" s="11"/>
      <c r="NF77" s="11"/>
      <c r="NG77" s="11"/>
      <c r="NH77" s="11"/>
      <c r="NI77" s="11"/>
      <c r="NJ77" s="11"/>
      <c r="NK77" s="11"/>
      <c r="NL77" s="11"/>
      <c r="NM77" s="11"/>
      <c r="NN77" s="11"/>
      <c r="NO77" s="11"/>
      <c r="NP77" s="11"/>
      <c r="NQ77" s="11"/>
      <c r="NR77" s="11"/>
      <c r="NS77" s="11"/>
      <c r="NT77" s="11"/>
      <c r="NU77" s="11"/>
      <c r="NV77" s="11"/>
      <c r="NW77" s="11"/>
      <c r="NX77" s="11"/>
      <c r="NY77" s="11"/>
      <c r="NZ77" s="11"/>
      <c r="OA77" s="11"/>
      <c r="OB77" s="11"/>
      <c r="OC77" s="11"/>
      <c r="OD77" s="11"/>
      <c r="OE77" s="11"/>
      <c r="OF77" s="11"/>
      <c r="OG77" s="11"/>
      <c r="OH77" s="11"/>
      <c r="OI77" s="11"/>
      <c r="OJ77" s="11"/>
      <c r="OK77" s="11"/>
      <c r="OL77" s="11"/>
      <c r="OM77" s="11"/>
      <c r="ON77" s="11"/>
      <c r="OO77" s="11"/>
      <c r="OP77" s="11"/>
      <c r="OQ77" s="11"/>
      <c r="OR77" s="11"/>
      <c r="OS77" s="11"/>
      <c r="OT77" s="11"/>
      <c r="OU77" s="11"/>
      <c r="OV77" s="11"/>
      <c r="OW77" s="11"/>
      <c r="OX77" s="11"/>
      <c r="OY77" s="11"/>
      <c r="OZ77" s="11"/>
      <c r="PA77" s="11"/>
      <c r="PB77" s="11"/>
      <c r="PC77" s="11"/>
      <c r="PD77" s="11"/>
      <c r="PE77" s="11"/>
      <c r="PF77" s="11"/>
      <c r="PG77" s="11"/>
      <c r="PH77" s="11"/>
      <c r="PI77" s="11"/>
      <c r="PJ77" s="11"/>
      <c r="PK77" s="11"/>
      <c r="PL77" s="11"/>
      <c r="PM77" s="11"/>
      <c r="PN77" s="11"/>
      <c r="PO77" s="11"/>
      <c r="PP77" s="11"/>
      <c r="PQ77" s="11"/>
      <c r="PR77" s="11"/>
      <c r="PS77" s="11"/>
      <c r="PT77" s="11"/>
      <c r="PU77" s="11"/>
      <c r="PV77" s="11"/>
      <c r="PW77" s="11"/>
      <c r="PX77" s="11"/>
      <c r="PY77" s="11"/>
      <c r="PZ77" s="11"/>
      <c r="QA77" s="11"/>
      <c r="QB77" s="11"/>
      <c r="QC77" s="11"/>
      <c r="QD77" s="11"/>
      <c r="QE77" s="11"/>
      <c r="QF77" s="11"/>
      <c r="QG77" s="11"/>
      <c r="QH77" s="11"/>
      <c r="QI77" s="11"/>
      <c r="QJ77" s="11"/>
      <c r="QK77" s="11"/>
      <c r="QL77" s="11"/>
      <c r="QM77" s="11"/>
      <c r="QN77" s="11"/>
      <c r="QO77" s="11"/>
      <c r="QP77" s="11"/>
      <c r="QQ77" s="11"/>
      <c r="QR77" s="11"/>
      <c r="QS77" s="11"/>
      <c r="QT77" s="11"/>
      <c r="QU77" s="11"/>
      <c r="QV77" s="11"/>
      <c r="QW77" s="11"/>
      <c r="QX77" s="11"/>
      <c r="QY77" s="11"/>
      <c r="QZ77" s="11"/>
      <c r="RA77" s="11"/>
      <c r="RB77" s="11"/>
      <c r="RC77" s="11"/>
      <c r="RD77" s="11"/>
      <c r="RE77" s="11"/>
      <c r="RF77" s="11"/>
      <c r="RG77" s="11"/>
      <c r="RH77" s="11"/>
      <c r="RI77" s="11"/>
      <c r="RJ77" s="11"/>
      <c r="RK77" s="11"/>
      <c r="RL77" s="11"/>
      <c r="RM77" s="11"/>
      <c r="RN77" s="11"/>
      <c r="RO77" s="11"/>
      <c r="RP77" s="11"/>
      <c r="RQ77" s="11"/>
      <c r="RR77" s="11"/>
      <c r="RS77" s="11"/>
      <c r="RT77" s="11"/>
      <c r="RU77" s="11"/>
      <c r="RV77" s="11"/>
      <c r="RW77" s="11"/>
      <c r="RX77" s="11"/>
      <c r="RY77" s="11"/>
      <c r="RZ77" s="11"/>
      <c r="SA77" s="11"/>
      <c r="SB77" s="11"/>
      <c r="SC77" s="11"/>
      <c r="SD77" s="11"/>
      <c r="SE77" s="11"/>
      <c r="SF77" s="11"/>
      <c r="SG77" s="11"/>
      <c r="SH77" s="11"/>
      <c r="SI77" s="11"/>
      <c r="SJ77" s="11"/>
      <c r="SK77" s="11"/>
      <c r="SL77" s="11"/>
      <c r="SM77" s="11"/>
      <c r="SN77" s="11"/>
      <c r="SO77" s="11"/>
      <c r="SP77" s="11"/>
      <c r="SQ77" s="11"/>
      <c r="SR77" s="11"/>
      <c r="SS77" s="11"/>
      <c r="ST77" s="11"/>
      <c r="SU77" s="11"/>
      <c r="SV77" s="11"/>
      <c r="SW77" s="11"/>
      <c r="SX77" s="11"/>
      <c r="SY77" s="11"/>
      <c r="SZ77" s="11"/>
      <c r="TA77" s="11"/>
      <c r="TB77" s="11"/>
      <c r="TC77" s="11"/>
      <c r="TD77" s="11"/>
      <c r="TE77" s="11"/>
      <c r="TF77" s="11"/>
      <c r="TG77" s="11"/>
      <c r="TH77" s="11"/>
      <c r="TI77" s="11"/>
      <c r="TJ77" s="11"/>
      <c r="TK77" s="11"/>
      <c r="TL77" s="11"/>
      <c r="TM77" s="11"/>
      <c r="TN77" s="11"/>
      <c r="TO77" s="11"/>
      <c r="TP77" s="11"/>
      <c r="TQ77" s="11"/>
      <c r="TR77" s="11"/>
      <c r="TS77" s="11"/>
      <c r="TT77" s="11"/>
      <c r="TU77" s="11"/>
      <c r="TV77" s="11"/>
      <c r="TW77" s="11"/>
      <c r="TX77" s="11"/>
      <c r="TY77" s="11"/>
      <c r="TZ77" s="11"/>
      <c r="UA77" s="11"/>
      <c r="UB77" s="11"/>
      <c r="UC77" s="11"/>
      <c r="UD77" s="11"/>
      <c r="UE77" s="11"/>
      <c r="UF77" s="11"/>
      <c r="UG77" s="11"/>
      <c r="UH77" s="11"/>
      <c r="UI77" s="11"/>
      <c r="UJ77" s="11"/>
      <c r="UK77" s="11"/>
      <c r="UL77" s="11"/>
      <c r="UM77" s="11"/>
      <c r="UN77" s="11"/>
      <c r="UO77" s="11"/>
      <c r="UP77" s="11"/>
      <c r="UQ77" s="11"/>
      <c r="UR77" s="11"/>
      <c r="US77" s="11"/>
      <c r="UT77" s="11"/>
      <c r="UU77" s="11"/>
      <c r="UV77" s="11"/>
      <c r="UW77" s="11"/>
      <c r="UX77" s="11"/>
      <c r="UY77" s="11"/>
      <c r="UZ77" s="11"/>
      <c r="VA77" s="11"/>
      <c r="VB77" s="11"/>
      <c r="VC77" s="11"/>
      <c r="VD77" s="11"/>
      <c r="VE77" s="11"/>
      <c r="VF77" s="11"/>
      <c r="VG77" s="11"/>
      <c r="VH77" s="11"/>
      <c r="VI77" s="11"/>
      <c r="VJ77" s="11"/>
      <c r="VK77" s="11"/>
      <c r="VL77" s="11"/>
      <c r="VM77" s="11"/>
      <c r="VN77" s="11"/>
      <c r="VO77" s="11"/>
      <c r="VP77" s="11"/>
      <c r="VQ77" s="11"/>
      <c r="VR77" s="11"/>
      <c r="VS77" s="11"/>
      <c r="VT77" s="11"/>
      <c r="VU77" s="11"/>
      <c r="VV77" s="11"/>
      <c r="VW77" s="11"/>
      <c r="VX77" s="11"/>
      <c r="VY77" s="11"/>
      <c r="VZ77" s="11"/>
      <c r="WA77" s="11"/>
      <c r="WB77" s="11"/>
      <c r="WC77" s="11"/>
      <c r="WD77" s="11"/>
      <c r="WE77" s="11"/>
      <c r="WF77" s="11"/>
      <c r="WG77" s="11"/>
      <c r="WH77" s="11"/>
      <c r="WI77" s="11"/>
      <c r="WJ77" s="11"/>
      <c r="WK77" s="11"/>
      <c r="WL77" s="11"/>
      <c r="WM77" s="11"/>
      <c r="WN77" s="11"/>
      <c r="WO77" s="11"/>
      <c r="WP77" s="11"/>
      <c r="WQ77" s="11"/>
      <c r="WR77" s="11"/>
      <c r="WS77" s="11"/>
      <c r="WT77" s="11"/>
      <c r="WU77" s="11"/>
      <c r="WV77" s="11"/>
      <c r="WW77" s="11"/>
      <c r="WX77" s="11"/>
      <c r="WY77" s="11"/>
      <c r="WZ77" s="11"/>
      <c r="XA77" s="11"/>
      <c r="XB77" s="11"/>
      <c r="XC77" s="11"/>
      <c r="XD77" s="11"/>
      <c r="XE77" s="11"/>
      <c r="XF77" s="11"/>
      <c r="XG77" s="11"/>
      <c r="XH77" s="11"/>
      <c r="XI77" s="11"/>
      <c r="XJ77" s="11"/>
      <c r="XK77" s="11"/>
      <c r="XL77" s="11"/>
      <c r="XM77" s="11"/>
      <c r="XN77" s="11"/>
      <c r="XO77" s="11"/>
      <c r="XP77" s="11"/>
      <c r="XQ77" s="11"/>
      <c r="XR77" s="11"/>
      <c r="XS77" s="11"/>
      <c r="XT77" s="11"/>
      <c r="XU77" s="11"/>
      <c r="XV77" s="11"/>
      <c r="XW77" s="11"/>
      <c r="XX77" s="11"/>
      <c r="XY77" s="11"/>
      <c r="XZ77" s="11"/>
      <c r="YA77" s="11"/>
      <c r="YB77" s="11"/>
      <c r="YC77" s="11"/>
      <c r="YD77" s="11"/>
      <c r="YE77" s="11"/>
      <c r="YF77" s="11"/>
      <c r="YG77" s="11"/>
      <c r="YH77" s="11"/>
      <c r="YI77" s="11"/>
      <c r="YJ77" s="11"/>
      <c r="YK77" s="11"/>
      <c r="YL77" s="11"/>
      <c r="YM77" s="11"/>
      <c r="YN77" s="11"/>
      <c r="YO77" s="11"/>
      <c r="YP77" s="11"/>
      <c r="YQ77" s="11"/>
      <c r="YR77" s="11"/>
      <c r="YS77" s="11"/>
      <c r="YT77" s="11"/>
      <c r="YU77" s="11"/>
      <c r="YV77" s="11"/>
      <c r="YW77" s="11"/>
      <c r="YX77" s="11"/>
      <c r="YY77" s="11"/>
      <c r="YZ77" s="11"/>
      <c r="ZA77" s="11"/>
      <c r="ZB77" s="11"/>
      <c r="ZC77" s="11"/>
      <c r="ZD77" s="11"/>
      <c r="ZE77" s="11"/>
      <c r="ZF77" s="11"/>
      <c r="ZG77" s="11"/>
      <c r="ZH77" s="11"/>
      <c r="ZI77" s="11"/>
      <c r="ZJ77" s="11"/>
      <c r="ZK77" s="11"/>
      <c r="ZL77" s="11"/>
      <c r="ZM77" s="11"/>
      <c r="ZN77" s="11"/>
      <c r="ZO77" s="11"/>
      <c r="ZP77" s="11"/>
      <c r="ZQ77" s="11"/>
      <c r="ZR77" s="11"/>
      <c r="ZS77" s="11"/>
      <c r="ZT77" s="11"/>
      <c r="ZU77" s="11"/>
      <c r="ZV77" s="11"/>
      <c r="ZW77" s="11"/>
      <c r="ZX77" s="11"/>
      <c r="ZY77" s="11"/>
      <c r="ZZ77" s="11"/>
      <c r="AAA77" s="11"/>
      <c r="AAB77" s="11"/>
      <c r="AAC77" s="11"/>
      <c r="AAD77" s="11"/>
      <c r="AAE77" s="11"/>
      <c r="AAF77" s="11"/>
      <c r="AAG77" s="11"/>
      <c r="AAH77" s="11"/>
      <c r="AAI77" s="11"/>
      <c r="AAJ77" s="11"/>
      <c r="AAK77" s="11"/>
      <c r="AAL77" s="11"/>
      <c r="AAM77" s="11"/>
      <c r="AAN77" s="11"/>
      <c r="AAO77" s="11"/>
      <c r="AAP77" s="11"/>
      <c r="AAQ77" s="11"/>
      <c r="AAR77" s="11"/>
      <c r="AAS77" s="11"/>
      <c r="AAT77" s="11"/>
      <c r="AAU77" s="11"/>
      <c r="AAV77" s="11"/>
      <c r="AAW77" s="11"/>
      <c r="AAX77" s="11"/>
      <c r="AAY77" s="11"/>
      <c r="AAZ77" s="11"/>
      <c r="ABA77" s="11"/>
      <c r="ABB77" s="11"/>
      <c r="ABC77" s="11"/>
      <c r="ABD77" s="11"/>
      <c r="ABE77" s="11"/>
      <c r="ABF77" s="11"/>
      <c r="ABG77" s="11"/>
      <c r="ABH77" s="11"/>
      <c r="ABI77" s="11"/>
      <c r="ABJ77" s="11"/>
      <c r="ABK77" s="11"/>
      <c r="ABL77" s="11"/>
      <c r="ABM77" s="11"/>
      <c r="ABN77" s="11"/>
      <c r="ABO77" s="11"/>
      <c r="ABP77" s="11"/>
      <c r="ABQ77" s="11"/>
      <c r="ABR77" s="11"/>
      <c r="ABS77" s="11"/>
      <c r="ABT77" s="11"/>
      <c r="ABU77" s="11"/>
      <c r="ABV77" s="11"/>
      <c r="ABW77" s="11"/>
      <c r="ABX77" s="11"/>
      <c r="ABY77" s="11"/>
      <c r="ABZ77" s="11"/>
      <c r="ACA77" s="11"/>
      <c r="ACB77" s="11"/>
      <c r="ACC77" s="11"/>
      <c r="ACD77" s="11"/>
      <c r="ACE77" s="11"/>
      <c r="ACF77" s="11"/>
      <c r="ACG77" s="11"/>
      <c r="ACH77" s="11"/>
      <c r="ACI77" s="11"/>
      <c r="ACJ77" s="11"/>
      <c r="ACK77" s="11"/>
      <c r="ACL77" s="11"/>
      <c r="ACM77" s="11"/>
      <c r="ACN77" s="11"/>
      <c r="ACO77" s="11"/>
      <c r="ACP77" s="11"/>
      <c r="ACQ77" s="11"/>
      <c r="ACR77" s="11"/>
      <c r="ACS77" s="11"/>
      <c r="ACT77" s="11"/>
      <c r="ACU77" s="11"/>
      <c r="ACV77" s="11"/>
      <c r="ACW77" s="11"/>
      <c r="ACX77" s="11"/>
      <c r="ACY77" s="11"/>
      <c r="ACZ77" s="11"/>
      <c r="ADA77" s="11"/>
      <c r="ADB77" s="11"/>
      <c r="ADC77" s="11"/>
      <c r="ADD77" s="11"/>
      <c r="ADE77" s="11"/>
      <c r="ADF77" s="11"/>
      <c r="ADG77" s="11"/>
      <c r="ADH77" s="11"/>
      <c r="ADI77" s="11"/>
      <c r="ADJ77" s="11"/>
      <c r="ADK77" s="11"/>
      <c r="ADL77" s="11"/>
      <c r="ADM77" s="11"/>
      <c r="ADN77" s="11"/>
      <c r="ADO77" s="11"/>
      <c r="ADP77" s="11"/>
      <c r="ADQ77" s="11"/>
      <c r="ADR77" s="11"/>
      <c r="ADS77" s="11"/>
      <c r="ADT77" s="11"/>
      <c r="ADU77" s="11"/>
      <c r="ADV77" s="11"/>
      <c r="ADW77" s="11"/>
      <c r="ADX77" s="11"/>
      <c r="ADY77" s="11"/>
      <c r="ADZ77" s="11"/>
      <c r="AEA77" s="11"/>
      <c r="AEB77" s="11"/>
      <c r="AEC77" s="11"/>
      <c r="AED77" s="11"/>
      <c r="AEE77" s="11"/>
      <c r="AEF77" s="11"/>
      <c r="AEG77" s="11"/>
      <c r="AEH77" s="11"/>
      <c r="AEI77" s="11"/>
      <c r="AEJ77" s="11"/>
      <c r="AEK77" s="11"/>
      <c r="AEL77" s="11"/>
      <c r="AEM77" s="11"/>
      <c r="AEN77" s="11"/>
      <c r="AEO77" s="11"/>
      <c r="AEP77" s="11"/>
      <c r="AEQ77" s="11"/>
      <c r="AER77" s="11"/>
      <c r="AES77" s="11"/>
      <c r="AET77" s="11"/>
      <c r="AEU77" s="11"/>
      <c r="AEV77" s="11"/>
      <c r="AEW77" s="11"/>
      <c r="AEX77" s="11"/>
      <c r="AEY77" s="11"/>
      <c r="AEZ77" s="11"/>
      <c r="AFA77" s="11"/>
      <c r="AFB77" s="11"/>
      <c r="AFC77" s="11"/>
      <c r="AFD77" s="11"/>
      <c r="AFE77" s="11"/>
      <c r="AFF77" s="11"/>
      <c r="AFG77" s="11"/>
      <c r="AFH77" s="11"/>
      <c r="AFI77" s="11"/>
      <c r="AFJ77" s="11"/>
      <c r="AFK77" s="11"/>
      <c r="AFL77" s="11"/>
      <c r="AFM77" s="11"/>
      <c r="AFN77" s="11"/>
      <c r="AFO77" s="11"/>
      <c r="AFP77" s="11"/>
      <c r="AFQ77" s="11"/>
      <c r="AFR77" s="11"/>
      <c r="AFS77" s="11"/>
      <c r="AFT77" s="11"/>
      <c r="AFU77" s="11"/>
      <c r="AFV77" s="11"/>
      <c r="AFW77" s="11"/>
      <c r="AFX77" s="11"/>
      <c r="AFY77" s="11"/>
      <c r="AFZ77" s="11"/>
      <c r="AGA77" s="11"/>
      <c r="AGB77" s="11"/>
      <c r="AGC77" s="11"/>
      <c r="AGD77" s="11"/>
      <c r="AGE77" s="11"/>
      <c r="AGF77" s="11"/>
      <c r="AGG77" s="11"/>
      <c r="AGH77" s="11"/>
      <c r="AGI77" s="11"/>
      <c r="AGJ77" s="11"/>
      <c r="AGK77" s="11"/>
      <c r="AGL77" s="11"/>
      <c r="AGM77" s="11"/>
      <c r="AGN77" s="11"/>
      <c r="AGO77" s="11"/>
      <c r="AGP77" s="11"/>
      <c r="AGQ77" s="11"/>
      <c r="AGR77" s="11"/>
      <c r="AGS77" s="11"/>
      <c r="AGT77" s="11"/>
      <c r="AGU77" s="11"/>
      <c r="AGV77" s="11"/>
      <c r="AGW77" s="11"/>
      <c r="AGX77" s="11"/>
      <c r="AGY77" s="11"/>
      <c r="AGZ77" s="11"/>
      <c r="AHA77" s="11"/>
      <c r="AHB77" s="11"/>
      <c r="AHC77" s="11"/>
      <c r="AHD77" s="11"/>
      <c r="AHE77" s="11"/>
      <c r="AHF77" s="11"/>
      <c r="AHG77" s="11"/>
      <c r="AHH77" s="11"/>
      <c r="AHI77" s="11"/>
      <c r="AHJ77" s="11"/>
      <c r="AHK77" s="11"/>
      <c r="AHL77" s="11"/>
      <c r="AHM77" s="11"/>
      <c r="AHN77" s="11"/>
      <c r="AHO77" s="11"/>
      <c r="AHP77" s="11"/>
      <c r="AHQ77" s="11"/>
      <c r="AHR77" s="11"/>
      <c r="AHS77" s="11"/>
      <c r="AHT77" s="11"/>
      <c r="AHU77" s="11"/>
      <c r="AHV77" s="11"/>
      <c r="AHW77" s="11"/>
      <c r="AHX77" s="11"/>
      <c r="AHY77" s="11"/>
      <c r="AHZ77" s="11"/>
      <c r="AIA77" s="11"/>
      <c r="AIB77" s="11"/>
      <c r="AIC77" s="11"/>
      <c r="AID77" s="11"/>
      <c r="AIE77" s="11"/>
      <c r="AIF77" s="11"/>
      <c r="AIG77" s="11"/>
      <c r="AIH77" s="11"/>
      <c r="AII77" s="11"/>
      <c r="AIJ77" s="11"/>
      <c r="AIK77" s="11"/>
      <c r="AIL77" s="11"/>
      <c r="AIM77" s="11"/>
      <c r="AIN77" s="11"/>
      <c r="AIO77" s="11"/>
      <c r="AIP77" s="11"/>
      <c r="AIQ77" s="11"/>
      <c r="AIR77" s="11"/>
      <c r="AIS77" s="11"/>
      <c r="AIT77" s="11"/>
      <c r="AIU77" s="11"/>
      <c r="AIV77" s="11"/>
      <c r="AIW77" s="11"/>
      <c r="AIX77" s="11"/>
      <c r="AIY77" s="11"/>
      <c r="AIZ77" s="11"/>
      <c r="AJA77" s="11"/>
      <c r="AJB77" s="11"/>
      <c r="AJC77" s="11"/>
      <c r="AJD77" s="11"/>
      <c r="AJE77" s="11"/>
      <c r="AJF77" s="11"/>
      <c r="AJG77" s="11"/>
      <c r="AJH77" s="11"/>
      <c r="AJI77" s="11"/>
      <c r="AJJ77" s="11"/>
      <c r="AJK77" s="11"/>
      <c r="AJL77" s="11"/>
      <c r="AJM77" s="11"/>
      <c r="AJN77" s="11"/>
      <c r="AJO77" s="11"/>
      <c r="AJP77" s="11"/>
      <c r="AJQ77" s="11"/>
      <c r="AJR77" s="11"/>
      <c r="AJS77" s="11"/>
      <c r="AJT77" s="11"/>
      <c r="AJU77" s="11"/>
      <c r="AJV77" s="11"/>
      <c r="AJW77" s="11"/>
      <c r="AJX77" s="11"/>
      <c r="AJY77" s="11"/>
      <c r="AJZ77" s="11"/>
      <c r="AKA77" s="11"/>
      <c r="AKB77" s="11"/>
      <c r="AKC77" s="11"/>
      <c r="AKD77" s="11"/>
      <c r="AKE77" s="11"/>
      <c r="AKF77" s="11"/>
      <c r="AKG77" s="11"/>
      <c r="AKH77" s="11"/>
      <c r="AKI77" s="11"/>
      <c r="AKJ77" s="11"/>
      <c r="AKK77" s="11"/>
      <c r="AKL77" s="11"/>
      <c r="AKM77" s="11"/>
      <c r="AKN77" s="11"/>
      <c r="AKO77" s="11"/>
      <c r="AKP77" s="11"/>
      <c r="AKQ77" s="11"/>
      <c r="AKR77" s="11"/>
      <c r="AKS77" s="11"/>
      <c r="AKT77" s="11"/>
      <c r="AKU77" s="11"/>
      <c r="AKV77" s="11"/>
      <c r="AKW77" s="11"/>
      <c r="AKX77" s="11"/>
      <c r="AKY77" s="11"/>
      <c r="AKZ77" s="11"/>
      <c r="ALA77" s="11"/>
      <c r="ALB77" s="11"/>
      <c r="ALC77" s="11"/>
      <c r="ALD77" s="11"/>
      <c r="ALE77" s="11"/>
      <c r="ALF77" s="11"/>
      <c r="ALG77" s="11"/>
      <c r="ALH77" s="11"/>
      <c r="ALI77" s="11"/>
      <c r="ALJ77" s="11"/>
      <c r="ALK77" s="11"/>
      <c r="ALL77" s="11"/>
      <c r="ALM77" s="11"/>
      <c r="ALN77" s="11"/>
      <c r="ALO77" s="11"/>
      <c r="ALP77" s="11"/>
      <c r="ALQ77" s="11"/>
      <c r="ALR77" s="11"/>
      <c r="ALS77" s="11"/>
      <c r="ALT77" s="11"/>
      <c r="ALU77" s="11"/>
      <c r="ALV77" s="11"/>
      <c r="ALW77" s="11"/>
      <c r="ALX77" s="11"/>
      <c r="ALY77" s="11"/>
      <c r="ALZ77" s="11"/>
      <c r="AMA77" s="11"/>
      <c r="AMB77" s="11"/>
      <c r="AMC77" s="11"/>
      <c r="AMD77" s="11"/>
      <c r="AME77" s="11"/>
      <c r="AMF77" s="11"/>
      <c r="AMG77" s="11"/>
      <c r="AMH77" s="11"/>
      <c r="AMI77" s="11"/>
      <c r="AMJ77" s="11"/>
      <c r="AMK77" s="11"/>
      <c r="AML77" s="11"/>
      <c r="AMM77" s="11"/>
      <c r="AMN77" s="11"/>
      <c r="AMO77" s="11"/>
      <c r="AMP77" s="11"/>
      <c r="AMQ77" s="11"/>
      <c r="AMR77" s="11"/>
      <c r="AMS77" s="11"/>
      <c r="AMT77" s="11"/>
      <c r="AMU77" s="11"/>
      <c r="AMV77" s="11"/>
      <c r="AMW77" s="11"/>
      <c r="AMX77" s="11"/>
      <c r="AMY77" s="11"/>
      <c r="AMZ77" s="11"/>
      <c r="ANA77" s="11"/>
      <c r="ANB77" s="11"/>
      <c r="ANC77" s="11"/>
      <c r="AND77" s="11"/>
      <c r="ANE77" s="11"/>
      <c r="ANF77" s="11"/>
      <c r="ANG77" s="11"/>
      <c r="ANH77" s="11"/>
      <c r="ANI77" s="11"/>
      <c r="ANJ77" s="11"/>
      <c r="ANK77" s="11"/>
      <c r="ANL77" s="11"/>
      <c r="ANM77" s="11"/>
      <c r="ANN77" s="11"/>
      <c r="ANO77" s="11"/>
      <c r="ANP77" s="11"/>
      <c r="ANQ77" s="11"/>
      <c r="ANR77" s="11"/>
      <c r="ANS77" s="11"/>
      <c r="ANT77" s="11"/>
      <c r="ANU77" s="11"/>
      <c r="ANV77" s="11"/>
      <c r="ANW77" s="11"/>
      <c r="ANX77" s="11"/>
      <c r="ANY77" s="11"/>
      <c r="ANZ77" s="11"/>
      <c r="AOA77" s="11"/>
      <c r="AOB77" s="11"/>
      <c r="AOC77" s="11"/>
      <c r="AOD77" s="11"/>
      <c r="AOE77" s="11"/>
      <c r="AOF77" s="11"/>
      <c r="AOG77" s="11"/>
      <c r="AOH77" s="11"/>
      <c r="AOI77" s="11"/>
      <c r="AOJ77" s="11"/>
      <c r="AOK77" s="11"/>
      <c r="AOL77" s="11"/>
      <c r="AOM77" s="11"/>
      <c r="AON77" s="11"/>
      <c r="AOO77" s="11"/>
      <c r="AOP77" s="11"/>
      <c r="AOQ77" s="11"/>
      <c r="AOR77" s="11"/>
      <c r="AOS77" s="11"/>
      <c r="AOT77" s="11"/>
      <c r="AOU77" s="11"/>
      <c r="AOV77" s="11"/>
      <c r="AOW77" s="11"/>
      <c r="AOX77" s="11"/>
      <c r="AOY77" s="11"/>
      <c r="AOZ77" s="11"/>
      <c r="APA77" s="11"/>
      <c r="APB77" s="11"/>
      <c r="APC77" s="11"/>
      <c r="APD77" s="11"/>
      <c r="APE77" s="11"/>
      <c r="APF77" s="11"/>
      <c r="APG77" s="11"/>
      <c r="APH77" s="11"/>
      <c r="API77" s="11"/>
      <c r="APJ77" s="11"/>
      <c r="APK77" s="11"/>
      <c r="APL77" s="11"/>
      <c r="APM77" s="11"/>
      <c r="APN77" s="11"/>
      <c r="APO77" s="11"/>
      <c r="APP77" s="11"/>
      <c r="APQ77" s="11"/>
      <c r="APR77" s="11"/>
      <c r="APS77" s="11"/>
      <c r="APT77" s="11"/>
      <c r="APU77" s="11"/>
      <c r="APV77" s="11"/>
      <c r="APW77" s="11"/>
      <c r="APX77" s="11"/>
      <c r="APY77" s="11"/>
      <c r="APZ77" s="11"/>
      <c r="AQA77" s="11"/>
      <c r="AQB77" s="11"/>
      <c r="AQC77" s="11"/>
      <c r="AQD77" s="11"/>
      <c r="AQE77" s="11"/>
      <c r="AQF77" s="11"/>
      <c r="AQG77" s="11"/>
      <c r="AQH77" s="11"/>
      <c r="AQI77" s="11"/>
      <c r="AQJ77" s="11"/>
      <c r="AQK77" s="11"/>
      <c r="AQL77" s="11"/>
      <c r="AQM77" s="11"/>
      <c r="AQN77" s="11"/>
      <c r="AQO77" s="11"/>
      <c r="AQP77" s="11"/>
      <c r="AQQ77" s="11"/>
      <c r="AQR77" s="11"/>
      <c r="AQS77" s="11"/>
      <c r="AQT77" s="11"/>
      <c r="AQU77" s="11"/>
      <c r="AQV77" s="11"/>
      <c r="AQW77" s="11"/>
      <c r="AQX77" s="11"/>
      <c r="AQY77" s="11"/>
      <c r="AQZ77" s="11"/>
      <c r="ARA77" s="11"/>
      <c r="ARB77" s="11"/>
      <c r="ARC77" s="11"/>
      <c r="ARD77" s="11"/>
      <c r="ARE77" s="11"/>
      <c r="ARF77" s="11"/>
      <c r="ARG77" s="11"/>
      <c r="ARH77" s="11"/>
      <c r="ARI77" s="11"/>
      <c r="ARJ77" s="11"/>
      <c r="ARK77" s="11"/>
      <c r="ARL77" s="11"/>
      <c r="ARM77" s="11"/>
      <c r="ARN77" s="11"/>
      <c r="ARO77" s="11"/>
      <c r="ARP77" s="11"/>
      <c r="ARQ77" s="11"/>
      <c r="ARR77" s="11"/>
      <c r="ARS77" s="11"/>
      <c r="ART77" s="11"/>
      <c r="ARU77" s="11"/>
      <c r="ARV77" s="11"/>
      <c r="ARW77" s="11"/>
      <c r="ARX77" s="11"/>
      <c r="ARY77" s="11"/>
      <c r="ARZ77" s="11"/>
      <c r="ASA77" s="11"/>
      <c r="ASB77" s="11"/>
      <c r="ASC77" s="11"/>
      <c r="ASD77" s="11"/>
      <c r="ASE77" s="11"/>
      <c r="ASF77" s="11"/>
      <c r="ASG77" s="11"/>
      <c r="ASH77" s="11"/>
      <c r="ASI77" s="11"/>
      <c r="ASJ77" s="11"/>
      <c r="ASK77" s="11"/>
      <c r="ASL77" s="11"/>
      <c r="ASM77" s="11"/>
      <c r="ASN77" s="11"/>
      <c r="ASO77" s="11"/>
      <c r="ASP77" s="11"/>
      <c r="ASQ77" s="11"/>
      <c r="ASR77" s="11"/>
      <c r="ASS77" s="11"/>
      <c r="AST77" s="11"/>
      <c r="ASU77" s="11"/>
      <c r="ASV77" s="11"/>
      <c r="ASW77" s="11"/>
      <c r="ASX77" s="11"/>
      <c r="ASY77" s="11"/>
      <c r="ASZ77" s="11"/>
      <c r="ATA77" s="11"/>
      <c r="ATB77" s="11"/>
      <c r="ATC77" s="11"/>
      <c r="ATD77" s="11"/>
      <c r="ATE77" s="11"/>
      <c r="ATF77" s="11"/>
      <c r="ATG77" s="11"/>
      <c r="ATH77" s="11"/>
      <c r="ATI77" s="11"/>
      <c r="ATJ77" s="11"/>
      <c r="ATK77" s="11"/>
      <c r="ATL77" s="11"/>
      <c r="ATM77" s="11"/>
      <c r="ATN77" s="11"/>
      <c r="ATO77" s="11"/>
      <c r="ATP77" s="11"/>
      <c r="ATQ77" s="11"/>
      <c r="ATR77" s="11"/>
      <c r="ATS77" s="11"/>
      <c r="ATT77" s="11"/>
      <c r="ATU77" s="11"/>
      <c r="ATV77" s="11"/>
      <c r="ATW77" s="11"/>
      <c r="ATX77" s="11"/>
      <c r="ATY77" s="11"/>
      <c r="ATZ77" s="11"/>
      <c r="AUA77" s="11"/>
      <c r="AUB77" s="11"/>
      <c r="AUC77" s="11"/>
      <c r="AUD77" s="11"/>
      <c r="AUE77" s="11"/>
      <c r="AUF77" s="11"/>
      <c r="AUG77" s="11"/>
      <c r="AUH77" s="11"/>
      <c r="AUI77" s="11"/>
      <c r="AUJ77" s="11"/>
      <c r="AUK77" s="11"/>
      <c r="AUL77" s="11"/>
      <c r="AUM77" s="11"/>
      <c r="AUN77" s="11"/>
      <c r="AUO77" s="11"/>
      <c r="AUP77" s="11"/>
      <c r="AUQ77" s="11"/>
      <c r="AUR77" s="11"/>
      <c r="AUS77" s="11"/>
      <c r="AUT77" s="11"/>
      <c r="AUU77" s="11"/>
      <c r="AUV77" s="11"/>
      <c r="AUW77" s="11"/>
      <c r="AUX77" s="11"/>
      <c r="AUY77" s="11"/>
      <c r="AUZ77" s="11"/>
      <c r="AVA77" s="11"/>
      <c r="AVB77" s="11"/>
      <c r="AVC77" s="11"/>
      <c r="AVD77" s="11"/>
      <c r="AVE77" s="11"/>
      <c r="AVF77" s="11"/>
      <c r="AVG77" s="11"/>
      <c r="AVH77" s="11"/>
      <c r="AVI77" s="11"/>
      <c r="AVJ77" s="11"/>
      <c r="AVK77" s="11"/>
      <c r="AVL77" s="11"/>
      <c r="AVM77" s="11"/>
      <c r="AVN77" s="11"/>
      <c r="AVO77" s="11"/>
      <c r="AVP77" s="11"/>
      <c r="AVQ77" s="11"/>
      <c r="AVR77" s="11"/>
      <c r="AVS77" s="11"/>
      <c r="AVT77" s="11"/>
      <c r="AVU77" s="11"/>
      <c r="AVV77" s="11"/>
      <c r="AVW77" s="11"/>
      <c r="AVX77" s="11"/>
      <c r="AVY77" s="11"/>
      <c r="AVZ77" s="11"/>
      <c r="AWA77" s="11"/>
      <c r="AWB77" s="11"/>
      <c r="AWC77" s="11"/>
      <c r="AWD77" s="11"/>
      <c r="AWE77" s="11"/>
      <c r="AWF77" s="11"/>
      <c r="AWG77" s="11"/>
      <c r="AWH77" s="11"/>
      <c r="AWI77" s="11"/>
      <c r="AWJ77" s="11"/>
      <c r="AWK77" s="11"/>
      <c r="AWL77" s="11"/>
      <c r="AWM77" s="11"/>
      <c r="AWN77" s="11"/>
      <c r="AWO77" s="11"/>
      <c r="AWP77" s="11"/>
      <c r="AWQ77" s="11"/>
      <c r="AWR77" s="11"/>
      <c r="AWS77" s="11"/>
      <c r="AWT77" s="11"/>
      <c r="AWU77" s="11"/>
      <c r="AWV77" s="11"/>
      <c r="AWW77" s="11"/>
      <c r="AWX77" s="11"/>
      <c r="AWY77" s="11"/>
      <c r="AWZ77" s="11"/>
      <c r="AXA77" s="11"/>
      <c r="AXB77" s="11"/>
      <c r="AXC77" s="11"/>
      <c r="AXD77" s="11"/>
      <c r="AXE77" s="11"/>
      <c r="AXF77" s="11"/>
      <c r="AXG77" s="11"/>
      <c r="AXH77" s="11"/>
      <c r="AXI77" s="11"/>
      <c r="AXJ77" s="11"/>
      <c r="AXK77" s="11"/>
      <c r="AXL77" s="11"/>
      <c r="AXM77" s="11"/>
      <c r="AXN77" s="11"/>
      <c r="AXO77" s="11"/>
      <c r="AXP77" s="11"/>
      <c r="AXQ77" s="11"/>
      <c r="AXR77" s="11"/>
      <c r="AXS77" s="11"/>
      <c r="AXT77" s="11"/>
      <c r="AXU77" s="11"/>
      <c r="AXV77" s="11"/>
      <c r="AXW77" s="11"/>
      <c r="AXX77" s="11"/>
      <c r="AXY77" s="11"/>
      <c r="AXZ77" s="11"/>
      <c r="AYA77" s="11"/>
      <c r="AYB77" s="11"/>
      <c r="AYC77" s="11"/>
      <c r="AYD77" s="11"/>
      <c r="AYE77" s="11"/>
      <c r="AYF77" s="11"/>
      <c r="AYG77" s="11"/>
      <c r="AYH77" s="11"/>
      <c r="AYI77" s="11"/>
      <c r="AYJ77" s="11"/>
      <c r="AYK77" s="11"/>
      <c r="AYL77" s="11"/>
      <c r="AYM77" s="11"/>
      <c r="AYN77" s="11"/>
      <c r="AYO77" s="11"/>
      <c r="AYP77" s="11"/>
      <c r="AYQ77" s="11"/>
      <c r="AYR77" s="11"/>
      <c r="AYS77" s="11"/>
      <c r="AYT77" s="11"/>
      <c r="AYU77" s="11"/>
      <c r="AYV77" s="11"/>
      <c r="AYW77" s="11"/>
      <c r="AYX77" s="11"/>
      <c r="AYY77" s="11"/>
      <c r="AYZ77" s="11"/>
      <c r="AZA77" s="11"/>
      <c r="AZB77" s="11"/>
      <c r="AZC77" s="11"/>
      <c r="AZD77" s="11"/>
      <c r="AZE77" s="11"/>
      <c r="AZF77" s="11"/>
      <c r="AZG77" s="11"/>
      <c r="AZH77" s="11"/>
      <c r="AZI77" s="11"/>
      <c r="AZJ77" s="11"/>
      <c r="AZK77" s="11"/>
      <c r="AZL77" s="11"/>
      <c r="AZM77" s="11"/>
      <c r="AZN77" s="11"/>
      <c r="AZO77" s="11"/>
      <c r="AZP77" s="11"/>
      <c r="AZQ77" s="11"/>
      <c r="AZR77" s="11"/>
      <c r="AZS77" s="11"/>
      <c r="AZT77" s="11"/>
      <c r="AZU77" s="11"/>
      <c r="AZV77" s="11"/>
      <c r="AZW77" s="11"/>
      <c r="AZX77" s="11"/>
      <c r="AZY77" s="11"/>
      <c r="AZZ77" s="11"/>
      <c r="BAA77" s="11"/>
      <c r="BAB77" s="11"/>
      <c r="BAC77" s="11"/>
      <c r="BAD77" s="11"/>
      <c r="BAE77" s="11"/>
      <c r="BAF77" s="11"/>
      <c r="BAG77" s="11"/>
      <c r="BAH77" s="11"/>
      <c r="BAI77" s="11"/>
      <c r="BAJ77" s="11"/>
      <c r="BAK77" s="11"/>
      <c r="BAL77" s="11"/>
      <c r="BAM77" s="11"/>
      <c r="BAN77" s="11"/>
      <c r="BAO77" s="11"/>
      <c r="BAP77" s="11"/>
      <c r="BAQ77" s="11"/>
      <c r="BAR77" s="11"/>
      <c r="BAS77" s="11"/>
      <c r="BAT77" s="11"/>
      <c r="BAU77" s="11"/>
      <c r="BAV77" s="11"/>
      <c r="BAW77" s="11"/>
      <c r="BAX77" s="11"/>
      <c r="BAY77" s="11"/>
      <c r="BAZ77" s="11"/>
      <c r="BBA77" s="11"/>
      <c r="BBB77" s="11"/>
      <c r="BBC77" s="11"/>
      <c r="BBD77" s="11"/>
      <c r="BBE77" s="11"/>
      <c r="BBF77" s="11"/>
      <c r="BBG77" s="11"/>
      <c r="BBH77" s="11"/>
      <c r="BBI77" s="11"/>
      <c r="BBJ77" s="11"/>
      <c r="BBK77" s="11"/>
      <c r="BBL77" s="11"/>
      <c r="BBM77" s="11"/>
      <c r="BBN77" s="11"/>
      <c r="BBO77" s="11"/>
      <c r="BBP77" s="11"/>
      <c r="BBQ77" s="11"/>
      <c r="BBR77" s="11"/>
      <c r="BBS77" s="11"/>
      <c r="BBT77" s="11"/>
      <c r="BBU77" s="11"/>
      <c r="BBV77" s="11"/>
      <c r="BBW77" s="11"/>
      <c r="BBX77" s="11"/>
      <c r="BBY77" s="11"/>
      <c r="BBZ77" s="11"/>
      <c r="BCA77" s="11"/>
      <c r="BCB77" s="11"/>
      <c r="BCC77" s="11"/>
      <c r="BCD77" s="11"/>
      <c r="BCE77" s="11"/>
      <c r="BCF77" s="11"/>
      <c r="BCG77" s="11"/>
      <c r="BCH77" s="11"/>
      <c r="BCI77" s="11"/>
      <c r="BCJ77" s="11"/>
      <c r="BCK77" s="11"/>
      <c r="BCL77" s="11"/>
      <c r="BCM77" s="11"/>
      <c r="BCN77" s="11"/>
      <c r="BCO77" s="11"/>
      <c r="BCP77" s="11"/>
      <c r="BCQ77" s="11"/>
      <c r="BCR77" s="11"/>
      <c r="BCS77" s="11"/>
      <c r="BCT77" s="11"/>
      <c r="BCU77" s="11"/>
      <c r="BCV77" s="11"/>
      <c r="BCW77" s="11"/>
      <c r="BCX77" s="11"/>
      <c r="BCY77" s="11"/>
      <c r="BCZ77" s="11"/>
      <c r="BDA77" s="11"/>
      <c r="BDB77" s="11"/>
      <c r="BDC77" s="11"/>
      <c r="BDD77" s="11"/>
      <c r="BDE77" s="11"/>
      <c r="BDF77" s="11"/>
      <c r="BDG77" s="11"/>
      <c r="BDH77" s="11"/>
      <c r="BDI77" s="11"/>
      <c r="BDJ77" s="11"/>
      <c r="BDK77" s="11"/>
      <c r="BDL77" s="11"/>
      <c r="BDM77" s="11"/>
      <c r="BDN77" s="11"/>
      <c r="BDO77" s="11"/>
      <c r="BDP77" s="11"/>
      <c r="BDQ77" s="11"/>
      <c r="BDR77" s="11"/>
      <c r="BDS77" s="11"/>
      <c r="BDT77" s="11"/>
      <c r="BDU77" s="11"/>
      <c r="BDV77" s="11"/>
      <c r="BDW77" s="11"/>
      <c r="BDX77" s="11"/>
      <c r="BDY77" s="11"/>
      <c r="BDZ77" s="11"/>
      <c r="BEA77" s="11"/>
      <c r="BEB77" s="11"/>
      <c r="BEC77" s="11"/>
      <c r="BED77" s="11"/>
      <c r="BEE77" s="11"/>
      <c r="BEF77" s="11"/>
      <c r="BEG77" s="11"/>
      <c r="BEH77" s="11"/>
      <c r="BEI77" s="11"/>
      <c r="BEJ77" s="11"/>
      <c r="BEK77" s="11"/>
      <c r="BEL77" s="11"/>
      <c r="BEM77" s="11"/>
      <c r="BEN77" s="11"/>
      <c r="BEO77" s="11"/>
      <c r="BEP77" s="11"/>
      <c r="BEQ77" s="11"/>
      <c r="BER77" s="11"/>
      <c r="BES77" s="11"/>
      <c r="BET77" s="11"/>
      <c r="BEU77" s="11"/>
      <c r="BEV77" s="11"/>
      <c r="BEW77" s="11"/>
      <c r="BEX77" s="11"/>
      <c r="BEY77" s="11"/>
      <c r="BEZ77" s="11"/>
      <c r="BFA77" s="11"/>
      <c r="BFB77" s="11"/>
      <c r="BFC77" s="11"/>
      <c r="BFD77" s="11"/>
      <c r="BFE77" s="11"/>
      <c r="BFF77" s="11"/>
      <c r="BFG77" s="11"/>
      <c r="BFH77" s="11"/>
      <c r="BFI77" s="11"/>
      <c r="BFJ77" s="11"/>
      <c r="BFK77" s="11"/>
      <c r="BFL77" s="11"/>
      <c r="BFM77" s="11"/>
      <c r="BFN77" s="11"/>
      <c r="BFO77" s="11"/>
      <c r="BFP77" s="11"/>
      <c r="BFQ77" s="11"/>
      <c r="BFR77" s="11"/>
      <c r="BFS77" s="11"/>
      <c r="BFT77" s="11"/>
      <c r="BFU77" s="11"/>
      <c r="BFV77" s="11"/>
      <c r="BFW77" s="11"/>
      <c r="BFX77" s="11"/>
      <c r="BFY77" s="11"/>
      <c r="BFZ77" s="11"/>
      <c r="BGA77" s="11"/>
      <c r="BGB77" s="11"/>
      <c r="BGC77" s="11"/>
      <c r="BGD77" s="11"/>
      <c r="BGE77" s="11"/>
      <c r="BGF77" s="11"/>
      <c r="BGG77" s="11"/>
      <c r="BGH77" s="11"/>
      <c r="BGI77" s="11"/>
      <c r="BGJ77" s="11"/>
      <c r="BGK77" s="11"/>
      <c r="BGL77" s="11"/>
      <c r="BGM77" s="11"/>
      <c r="BGN77" s="11"/>
      <c r="BGO77" s="11"/>
      <c r="BGP77" s="11"/>
      <c r="BGQ77" s="11"/>
      <c r="BGR77" s="11"/>
      <c r="BGS77" s="11"/>
      <c r="BGT77" s="11"/>
      <c r="BGU77" s="11"/>
      <c r="BGV77" s="11"/>
      <c r="BGW77" s="11"/>
      <c r="BGX77" s="11"/>
      <c r="BGY77" s="11"/>
      <c r="BGZ77" s="11"/>
    </row>
    <row r="78" spans="1:1589" s="10" customFormat="1" ht="30" customHeight="1">
      <c r="A78" s="78"/>
      <c r="B78" s="56"/>
      <c r="C78" s="197"/>
      <c r="D78" s="198"/>
      <c r="E78" s="38" t="s">
        <v>12</v>
      </c>
      <c r="F78" s="38">
        <v>42369</v>
      </c>
      <c r="G78" s="39" t="s">
        <v>10</v>
      </c>
      <c r="H78" s="149"/>
      <c r="I78" s="145"/>
      <c r="J78" s="145"/>
      <c r="K78" s="143"/>
      <c r="L78" s="145"/>
      <c r="M78" s="130"/>
      <c r="N78" s="145"/>
      <c r="O78" s="145"/>
      <c r="P78" s="145"/>
      <c r="Q78" s="145"/>
      <c r="R78" s="145"/>
      <c r="S78" s="145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1"/>
      <c r="BN78" s="11"/>
      <c r="BO78" s="11"/>
      <c r="BP78" s="11"/>
      <c r="BQ78" s="11"/>
      <c r="BR78" s="11"/>
      <c r="BS78" s="11"/>
      <c r="BT78" s="11"/>
      <c r="BU78" s="11"/>
      <c r="BV78" s="11"/>
      <c r="BW78" s="11"/>
      <c r="BX78" s="11"/>
      <c r="BY78" s="11"/>
      <c r="BZ78" s="11"/>
      <c r="CA78" s="11"/>
      <c r="CB78" s="11"/>
      <c r="CC78" s="11"/>
      <c r="CD78" s="11"/>
      <c r="CE78" s="11"/>
      <c r="CF78" s="11"/>
      <c r="CG78" s="11"/>
      <c r="CH78" s="11"/>
      <c r="CI78" s="11"/>
      <c r="CJ78" s="11"/>
      <c r="CK78" s="11"/>
      <c r="CL78" s="11"/>
      <c r="CM78" s="11"/>
      <c r="CN78" s="11"/>
      <c r="CO78" s="11"/>
      <c r="CP78" s="11"/>
      <c r="CQ78" s="11"/>
      <c r="CR78" s="11"/>
      <c r="CS78" s="11"/>
      <c r="CT78" s="11"/>
      <c r="CU78" s="11"/>
      <c r="CV78" s="11"/>
      <c r="CW78" s="11"/>
      <c r="CX78" s="11"/>
      <c r="CY78" s="11"/>
      <c r="CZ78" s="11"/>
      <c r="DA78" s="11"/>
      <c r="DB78" s="11"/>
      <c r="DC78" s="11"/>
      <c r="DD78" s="11"/>
      <c r="DE78" s="11"/>
      <c r="DF78" s="11"/>
      <c r="DG78" s="11"/>
      <c r="DH78" s="11"/>
      <c r="DI78" s="11"/>
      <c r="DJ78" s="11"/>
      <c r="DK78" s="11"/>
      <c r="DL78" s="11"/>
      <c r="DM78" s="11"/>
      <c r="DN78" s="11"/>
      <c r="DO78" s="11"/>
      <c r="DP78" s="11"/>
      <c r="DQ78" s="11"/>
      <c r="DR78" s="11"/>
      <c r="DS78" s="11"/>
      <c r="DT78" s="11"/>
      <c r="DU78" s="11"/>
      <c r="DV78" s="11"/>
      <c r="DW78" s="11"/>
      <c r="DX78" s="11"/>
      <c r="DY78" s="11"/>
      <c r="DZ78" s="11"/>
      <c r="EA78" s="11"/>
      <c r="EB78" s="11"/>
      <c r="EC78" s="11"/>
      <c r="ED78" s="11"/>
      <c r="EE78" s="11"/>
      <c r="EF78" s="11"/>
      <c r="EG78" s="11"/>
      <c r="EH78" s="11"/>
      <c r="EI78" s="11"/>
      <c r="EJ78" s="11"/>
      <c r="EK78" s="11"/>
      <c r="EL78" s="11"/>
      <c r="EM78" s="11"/>
      <c r="EN78" s="11"/>
      <c r="EO78" s="11"/>
      <c r="EP78" s="11"/>
      <c r="EQ78" s="11"/>
      <c r="ER78" s="11"/>
      <c r="ES78" s="11"/>
      <c r="ET78" s="11"/>
      <c r="EU78" s="11"/>
      <c r="EV78" s="11"/>
      <c r="EW78" s="11"/>
      <c r="EX78" s="11"/>
      <c r="EY78" s="11"/>
      <c r="EZ78" s="11"/>
      <c r="FA78" s="11"/>
      <c r="FB78" s="11"/>
      <c r="FC78" s="11"/>
      <c r="FD78" s="11"/>
      <c r="FE78" s="11"/>
      <c r="FF78" s="11"/>
      <c r="FG78" s="11"/>
      <c r="FH78" s="11"/>
      <c r="FI78" s="11"/>
      <c r="FJ78" s="11"/>
      <c r="FK78" s="11"/>
      <c r="FL78" s="11"/>
      <c r="FM78" s="11"/>
      <c r="FN78" s="11"/>
      <c r="FO78" s="11"/>
      <c r="FP78" s="11"/>
      <c r="FQ78" s="11"/>
      <c r="FR78" s="11"/>
      <c r="FS78" s="11"/>
      <c r="FT78" s="11"/>
      <c r="FU78" s="11"/>
      <c r="FV78" s="11"/>
      <c r="FW78" s="11"/>
      <c r="FX78" s="11"/>
      <c r="FY78" s="11"/>
      <c r="FZ78" s="11"/>
      <c r="GA78" s="11"/>
      <c r="GB78" s="11"/>
      <c r="GC78" s="11"/>
      <c r="GD78" s="11"/>
      <c r="GE78" s="11"/>
      <c r="GF78" s="11"/>
      <c r="GG78" s="11"/>
      <c r="GH78" s="11"/>
      <c r="GI78" s="11"/>
      <c r="GJ78" s="11"/>
      <c r="GK78" s="11"/>
      <c r="GL78" s="11"/>
      <c r="GM78" s="11"/>
      <c r="GN78" s="11"/>
      <c r="GO78" s="11"/>
      <c r="GP78" s="11"/>
      <c r="GQ78" s="11"/>
      <c r="GR78" s="11"/>
      <c r="GS78" s="11"/>
      <c r="GT78" s="11"/>
      <c r="GU78" s="11"/>
      <c r="GV78" s="11"/>
      <c r="GW78" s="11"/>
      <c r="GX78" s="11"/>
      <c r="GY78" s="11"/>
      <c r="GZ78" s="11"/>
      <c r="HA78" s="11"/>
      <c r="HB78" s="11"/>
      <c r="HC78" s="11"/>
      <c r="HD78" s="11"/>
      <c r="HE78" s="11"/>
      <c r="HF78" s="11"/>
      <c r="HG78" s="11"/>
      <c r="HH78" s="11"/>
      <c r="HI78" s="11"/>
      <c r="HJ78" s="11"/>
      <c r="HK78" s="11"/>
      <c r="HL78" s="11"/>
      <c r="HM78" s="11"/>
      <c r="HN78" s="11"/>
      <c r="HO78" s="11"/>
      <c r="HP78" s="11"/>
      <c r="HQ78" s="11"/>
      <c r="HR78" s="11"/>
      <c r="HS78" s="11"/>
      <c r="HT78" s="11"/>
      <c r="HU78" s="11"/>
      <c r="HV78" s="11"/>
      <c r="HW78" s="11"/>
      <c r="HX78" s="11"/>
      <c r="HY78" s="11"/>
      <c r="HZ78" s="11"/>
      <c r="IA78" s="11"/>
      <c r="IB78" s="11"/>
      <c r="IC78" s="11"/>
      <c r="ID78" s="11"/>
      <c r="IE78" s="11"/>
      <c r="IF78" s="11"/>
      <c r="IG78" s="11"/>
      <c r="IH78" s="11"/>
      <c r="II78" s="11"/>
      <c r="IJ78" s="11"/>
      <c r="IK78" s="11"/>
      <c r="IL78" s="11"/>
      <c r="IM78" s="11"/>
      <c r="IN78" s="11"/>
      <c r="IO78" s="11"/>
      <c r="IP78" s="11"/>
      <c r="IQ78" s="11"/>
      <c r="IR78" s="11"/>
      <c r="IS78" s="11"/>
      <c r="IT78" s="11"/>
      <c r="IU78" s="11"/>
      <c r="IV78" s="11"/>
      <c r="IW78" s="11"/>
      <c r="IX78" s="11"/>
      <c r="IY78" s="11"/>
      <c r="IZ78" s="11"/>
      <c r="JA78" s="11"/>
      <c r="JB78" s="11"/>
      <c r="JC78" s="11"/>
      <c r="JD78" s="11"/>
      <c r="JE78" s="11"/>
      <c r="JF78" s="11"/>
      <c r="JG78" s="11"/>
      <c r="JH78" s="11"/>
      <c r="JI78" s="11"/>
      <c r="JJ78" s="11"/>
      <c r="JK78" s="11"/>
      <c r="JL78" s="11"/>
      <c r="JM78" s="11"/>
      <c r="JN78" s="11"/>
      <c r="JO78" s="11"/>
      <c r="JP78" s="11"/>
      <c r="JQ78" s="11"/>
      <c r="JR78" s="11"/>
      <c r="JS78" s="11"/>
      <c r="JT78" s="11"/>
      <c r="JU78" s="11"/>
      <c r="JV78" s="11"/>
      <c r="JW78" s="11"/>
      <c r="JX78" s="11"/>
      <c r="JY78" s="11"/>
      <c r="JZ78" s="11"/>
      <c r="KA78" s="11"/>
      <c r="KB78" s="11"/>
      <c r="KC78" s="11"/>
      <c r="KD78" s="11"/>
      <c r="KE78" s="11"/>
      <c r="KF78" s="11"/>
      <c r="KG78" s="11"/>
      <c r="KH78" s="11"/>
      <c r="KI78" s="11"/>
      <c r="KJ78" s="11"/>
      <c r="KK78" s="11"/>
      <c r="KL78" s="11"/>
      <c r="KM78" s="11"/>
      <c r="KN78" s="11"/>
      <c r="KO78" s="11"/>
      <c r="KP78" s="11"/>
      <c r="KQ78" s="11"/>
      <c r="KR78" s="11"/>
      <c r="KS78" s="11"/>
      <c r="KT78" s="11"/>
      <c r="KU78" s="11"/>
      <c r="KV78" s="11"/>
      <c r="KW78" s="11"/>
      <c r="KX78" s="11"/>
      <c r="KY78" s="11"/>
      <c r="KZ78" s="11"/>
      <c r="LA78" s="11"/>
      <c r="LB78" s="11"/>
      <c r="LC78" s="11"/>
      <c r="LD78" s="11"/>
      <c r="LE78" s="11"/>
      <c r="LF78" s="11"/>
      <c r="LG78" s="11"/>
      <c r="LH78" s="11"/>
      <c r="LI78" s="11"/>
      <c r="LJ78" s="11"/>
      <c r="LK78" s="11"/>
      <c r="LL78" s="11"/>
      <c r="LM78" s="11"/>
      <c r="LN78" s="11"/>
      <c r="LO78" s="11"/>
      <c r="LP78" s="11"/>
      <c r="LQ78" s="11"/>
      <c r="LR78" s="11"/>
      <c r="LS78" s="11"/>
      <c r="LT78" s="11"/>
      <c r="LU78" s="11"/>
      <c r="LV78" s="11"/>
      <c r="LW78" s="11"/>
      <c r="LX78" s="11"/>
      <c r="LY78" s="11"/>
      <c r="LZ78" s="11"/>
      <c r="MA78" s="11"/>
      <c r="MB78" s="11"/>
      <c r="MC78" s="11"/>
      <c r="MD78" s="11"/>
      <c r="ME78" s="11"/>
      <c r="MF78" s="11"/>
      <c r="MG78" s="11"/>
      <c r="MH78" s="11"/>
      <c r="MI78" s="11"/>
      <c r="MJ78" s="11"/>
      <c r="MK78" s="11"/>
      <c r="ML78" s="11"/>
      <c r="MM78" s="11"/>
      <c r="MN78" s="11"/>
      <c r="MO78" s="11"/>
      <c r="MP78" s="11"/>
      <c r="MQ78" s="11"/>
      <c r="MR78" s="11"/>
      <c r="MS78" s="11"/>
      <c r="MT78" s="11"/>
      <c r="MU78" s="11"/>
      <c r="MV78" s="11"/>
      <c r="MW78" s="11"/>
      <c r="MX78" s="11"/>
      <c r="MY78" s="11"/>
      <c r="MZ78" s="11"/>
      <c r="NA78" s="11"/>
      <c r="NB78" s="11"/>
      <c r="NC78" s="11"/>
      <c r="ND78" s="11"/>
      <c r="NE78" s="11"/>
      <c r="NF78" s="11"/>
      <c r="NG78" s="11"/>
      <c r="NH78" s="11"/>
      <c r="NI78" s="11"/>
      <c r="NJ78" s="11"/>
      <c r="NK78" s="11"/>
      <c r="NL78" s="11"/>
      <c r="NM78" s="11"/>
      <c r="NN78" s="11"/>
      <c r="NO78" s="11"/>
      <c r="NP78" s="11"/>
      <c r="NQ78" s="11"/>
      <c r="NR78" s="11"/>
      <c r="NS78" s="11"/>
      <c r="NT78" s="11"/>
      <c r="NU78" s="11"/>
      <c r="NV78" s="11"/>
      <c r="NW78" s="11"/>
      <c r="NX78" s="11"/>
      <c r="NY78" s="11"/>
      <c r="NZ78" s="11"/>
      <c r="OA78" s="11"/>
      <c r="OB78" s="11"/>
      <c r="OC78" s="11"/>
      <c r="OD78" s="11"/>
      <c r="OE78" s="11"/>
      <c r="OF78" s="11"/>
      <c r="OG78" s="11"/>
      <c r="OH78" s="11"/>
      <c r="OI78" s="11"/>
      <c r="OJ78" s="11"/>
      <c r="OK78" s="11"/>
      <c r="OL78" s="11"/>
      <c r="OM78" s="11"/>
      <c r="ON78" s="11"/>
      <c r="OO78" s="11"/>
      <c r="OP78" s="11"/>
      <c r="OQ78" s="11"/>
      <c r="OR78" s="11"/>
      <c r="OS78" s="11"/>
      <c r="OT78" s="11"/>
      <c r="OU78" s="11"/>
      <c r="OV78" s="11"/>
      <c r="OW78" s="11"/>
      <c r="OX78" s="11"/>
      <c r="OY78" s="11"/>
      <c r="OZ78" s="11"/>
      <c r="PA78" s="11"/>
      <c r="PB78" s="11"/>
      <c r="PC78" s="11"/>
      <c r="PD78" s="11"/>
      <c r="PE78" s="11"/>
      <c r="PF78" s="11"/>
      <c r="PG78" s="11"/>
      <c r="PH78" s="11"/>
      <c r="PI78" s="11"/>
      <c r="PJ78" s="11"/>
      <c r="PK78" s="11"/>
      <c r="PL78" s="11"/>
      <c r="PM78" s="11"/>
      <c r="PN78" s="11"/>
      <c r="PO78" s="11"/>
      <c r="PP78" s="11"/>
      <c r="PQ78" s="11"/>
      <c r="PR78" s="11"/>
      <c r="PS78" s="11"/>
      <c r="PT78" s="11"/>
      <c r="PU78" s="11"/>
      <c r="PV78" s="11"/>
      <c r="PW78" s="11"/>
      <c r="PX78" s="11"/>
      <c r="PY78" s="11"/>
      <c r="PZ78" s="11"/>
      <c r="QA78" s="11"/>
      <c r="QB78" s="11"/>
      <c r="QC78" s="11"/>
      <c r="QD78" s="11"/>
      <c r="QE78" s="11"/>
      <c r="QF78" s="11"/>
      <c r="QG78" s="11"/>
      <c r="QH78" s="11"/>
      <c r="QI78" s="11"/>
      <c r="QJ78" s="11"/>
      <c r="QK78" s="11"/>
      <c r="QL78" s="11"/>
      <c r="QM78" s="11"/>
      <c r="QN78" s="11"/>
      <c r="QO78" s="11"/>
      <c r="QP78" s="11"/>
      <c r="QQ78" s="11"/>
      <c r="QR78" s="11"/>
      <c r="QS78" s="11"/>
      <c r="QT78" s="11"/>
      <c r="QU78" s="11"/>
      <c r="QV78" s="11"/>
      <c r="QW78" s="11"/>
      <c r="QX78" s="11"/>
      <c r="QY78" s="11"/>
      <c r="QZ78" s="11"/>
      <c r="RA78" s="11"/>
      <c r="RB78" s="11"/>
      <c r="RC78" s="11"/>
      <c r="RD78" s="11"/>
      <c r="RE78" s="11"/>
      <c r="RF78" s="11"/>
      <c r="RG78" s="11"/>
      <c r="RH78" s="11"/>
      <c r="RI78" s="11"/>
      <c r="RJ78" s="11"/>
      <c r="RK78" s="11"/>
      <c r="RL78" s="11"/>
      <c r="RM78" s="11"/>
      <c r="RN78" s="11"/>
      <c r="RO78" s="11"/>
      <c r="RP78" s="11"/>
      <c r="RQ78" s="11"/>
      <c r="RR78" s="11"/>
      <c r="RS78" s="11"/>
      <c r="RT78" s="11"/>
      <c r="RU78" s="11"/>
      <c r="RV78" s="11"/>
      <c r="RW78" s="11"/>
      <c r="RX78" s="11"/>
      <c r="RY78" s="11"/>
      <c r="RZ78" s="11"/>
      <c r="SA78" s="11"/>
      <c r="SB78" s="11"/>
      <c r="SC78" s="11"/>
      <c r="SD78" s="11"/>
      <c r="SE78" s="11"/>
      <c r="SF78" s="11"/>
      <c r="SG78" s="11"/>
      <c r="SH78" s="11"/>
      <c r="SI78" s="11"/>
      <c r="SJ78" s="11"/>
      <c r="SK78" s="11"/>
      <c r="SL78" s="11"/>
      <c r="SM78" s="11"/>
      <c r="SN78" s="11"/>
      <c r="SO78" s="11"/>
      <c r="SP78" s="11"/>
      <c r="SQ78" s="11"/>
      <c r="SR78" s="11"/>
      <c r="SS78" s="11"/>
      <c r="ST78" s="11"/>
      <c r="SU78" s="11"/>
      <c r="SV78" s="11"/>
      <c r="SW78" s="11"/>
      <c r="SX78" s="11"/>
      <c r="SY78" s="11"/>
      <c r="SZ78" s="11"/>
      <c r="TA78" s="11"/>
      <c r="TB78" s="11"/>
      <c r="TC78" s="11"/>
      <c r="TD78" s="11"/>
      <c r="TE78" s="11"/>
      <c r="TF78" s="11"/>
      <c r="TG78" s="11"/>
      <c r="TH78" s="11"/>
      <c r="TI78" s="11"/>
      <c r="TJ78" s="11"/>
      <c r="TK78" s="11"/>
      <c r="TL78" s="11"/>
      <c r="TM78" s="11"/>
      <c r="TN78" s="11"/>
      <c r="TO78" s="11"/>
      <c r="TP78" s="11"/>
      <c r="TQ78" s="11"/>
      <c r="TR78" s="11"/>
      <c r="TS78" s="11"/>
      <c r="TT78" s="11"/>
      <c r="TU78" s="11"/>
      <c r="TV78" s="11"/>
      <c r="TW78" s="11"/>
      <c r="TX78" s="11"/>
      <c r="TY78" s="11"/>
      <c r="TZ78" s="11"/>
      <c r="UA78" s="11"/>
      <c r="UB78" s="11"/>
      <c r="UC78" s="11"/>
      <c r="UD78" s="11"/>
      <c r="UE78" s="11"/>
      <c r="UF78" s="11"/>
      <c r="UG78" s="11"/>
      <c r="UH78" s="11"/>
      <c r="UI78" s="11"/>
      <c r="UJ78" s="11"/>
      <c r="UK78" s="11"/>
      <c r="UL78" s="11"/>
      <c r="UM78" s="11"/>
      <c r="UN78" s="11"/>
      <c r="UO78" s="11"/>
      <c r="UP78" s="11"/>
      <c r="UQ78" s="11"/>
      <c r="UR78" s="11"/>
      <c r="US78" s="11"/>
      <c r="UT78" s="11"/>
      <c r="UU78" s="11"/>
      <c r="UV78" s="11"/>
      <c r="UW78" s="11"/>
      <c r="UX78" s="11"/>
      <c r="UY78" s="11"/>
      <c r="UZ78" s="11"/>
      <c r="VA78" s="11"/>
      <c r="VB78" s="11"/>
      <c r="VC78" s="11"/>
      <c r="VD78" s="11"/>
      <c r="VE78" s="11"/>
      <c r="VF78" s="11"/>
      <c r="VG78" s="11"/>
      <c r="VH78" s="11"/>
      <c r="VI78" s="11"/>
      <c r="VJ78" s="11"/>
      <c r="VK78" s="11"/>
      <c r="VL78" s="11"/>
      <c r="VM78" s="11"/>
      <c r="VN78" s="11"/>
      <c r="VO78" s="11"/>
      <c r="VP78" s="11"/>
      <c r="VQ78" s="11"/>
      <c r="VR78" s="11"/>
      <c r="VS78" s="11"/>
      <c r="VT78" s="11"/>
      <c r="VU78" s="11"/>
      <c r="VV78" s="11"/>
      <c r="VW78" s="11"/>
      <c r="VX78" s="11"/>
      <c r="VY78" s="11"/>
      <c r="VZ78" s="11"/>
      <c r="WA78" s="11"/>
      <c r="WB78" s="11"/>
      <c r="WC78" s="11"/>
      <c r="WD78" s="11"/>
      <c r="WE78" s="11"/>
      <c r="WF78" s="11"/>
      <c r="WG78" s="11"/>
      <c r="WH78" s="11"/>
      <c r="WI78" s="11"/>
      <c r="WJ78" s="11"/>
      <c r="WK78" s="11"/>
      <c r="WL78" s="11"/>
      <c r="WM78" s="11"/>
      <c r="WN78" s="11"/>
      <c r="WO78" s="11"/>
      <c r="WP78" s="11"/>
      <c r="WQ78" s="11"/>
      <c r="WR78" s="11"/>
      <c r="WS78" s="11"/>
      <c r="WT78" s="11"/>
      <c r="WU78" s="11"/>
      <c r="WV78" s="11"/>
      <c r="WW78" s="11"/>
      <c r="WX78" s="11"/>
      <c r="WY78" s="11"/>
      <c r="WZ78" s="11"/>
      <c r="XA78" s="11"/>
      <c r="XB78" s="11"/>
      <c r="XC78" s="11"/>
      <c r="XD78" s="11"/>
      <c r="XE78" s="11"/>
      <c r="XF78" s="11"/>
      <c r="XG78" s="11"/>
      <c r="XH78" s="11"/>
      <c r="XI78" s="11"/>
      <c r="XJ78" s="11"/>
      <c r="XK78" s="11"/>
      <c r="XL78" s="11"/>
      <c r="XM78" s="11"/>
      <c r="XN78" s="11"/>
      <c r="XO78" s="11"/>
      <c r="XP78" s="11"/>
      <c r="XQ78" s="11"/>
      <c r="XR78" s="11"/>
      <c r="XS78" s="11"/>
      <c r="XT78" s="11"/>
      <c r="XU78" s="11"/>
      <c r="XV78" s="11"/>
      <c r="XW78" s="11"/>
      <c r="XX78" s="11"/>
      <c r="XY78" s="11"/>
      <c r="XZ78" s="11"/>
      <c r="YA78" s="11"/>
      <c r="YB78" s="11"/>
      <c r="YC78" s="11"/>
      <c r="YD78" s="11"/>
      <c r="YE78" s="11"/>
      <c r="YF78" s="11"/>
      <c r="YG78" s="11"/>
      <c r="YH78" s="11"/>
      <c r="YI78" s="11"/>
      <c r="YJ78" s="11"/>
      <c r="YK78" s="11"/>
      <c r="YL78" s="11"/>
      <c r="YM78" s="11"/>
      <c r="YN78" s="11"/>
      <c r="YO78" s="11"/>
      <c r="YP78" s="11"/>
      <c r="YQ78" s="11"/>
      <c r="YR78" s="11"/>
      <c r="YS78" s="11"/>
      <c r="YT78" s="11"/>
      <c r="YU78" s="11"/>
      <c r="YV78" s="11"/>
      <c r="YW78" s="11"/>
      <c r="YX78" s="11"/>
      <c r="YY78" s="11"/>
      <c r="YZ78" s="11"/>
      <c r="ZA78" s="11"/>
      <c r="ZB78" s="11"/>
      <c r="ZC78" s="11"/>
      <c r="ZD78" s="11"/>
      <c r="ZE78" s="11"/>
      <c r="ZF78" s="11"/>
      <c r="ZG78" s="11"/>
      <c r="ZH78" s="11"/>
      <c r="ZI78" s="11"/>
      <c r="ZJ78" s="11"/>
      <c r="ZK78" s="11"/>
      <c r="ZL78" s="11"/>
      <c r="ZM78" s="11"/>
      <c r="ZN78" s="11"/>
      <c r="ZO78" s="11"/>
      <c r="ZP78" s="11"/>
      <c r="ZQ78" s="11"/>
      <c r="ZR78" s="11"/>
      <c r="ZS78" s="11"/>
      <c r="ZT78" s="11"/>
      <c r="ZU78" s="11"/>
      <c r="ZV78" s="11"/>
      <c r="ZW78" s="11"/>
      <c r="ZX78" s="11"/>
      <c r="ZY78" s="11"/>
      <c r="ZZ78" s="11"/>
      <c r="AAA78" s="11"/>
      <c r="AAB78" s="11"/>
      <c r="AAC78" s="11"/>
      <c r="AAD78" s="11"/>
      <c r="AAE78" s="11"/>
      <c r="AAF78" s="11"/>
      <c r="AAG78" s="11"/>
      <c r="AAH78" s="11"/>
      <c r="AAI78" s="11"/>
      <c r="AAJ78" s="11"/>
      <c r="AAK78" s="11"/>
      <c r="AAL78" s="11"/>
      <c r="AAM78" s="11"/>
      <c r="AAN78" s="11"/>
      <c r="AAO78" s="11"/>
      <c r="AAP78" s="11"/>
      <c r="AAQ78" s="11"/>
      <c r="AAR78" s="11"/>
      <c r="AAS78" s="11"/>
      <c r="AAT78" s="11"/>
      <c r="AAU78" s="11"/>
      <c r="AAV78" s="11"/>
      <c r="AAW78" s="11"/>
      <c r="AAX78" s="11"/>
      <c r="AAY78" s="11"/>
      <c r="AAZ78" s="11"/>
      <c r="ABA78" s="11"/>
      <c r="ABB78" s="11"/>
      <c r="ABC78" s="11"/>
      <c r="ABD78" s="11"/>
      <c r="ABE78" s="11"/>
      <c r="ABF78" s="11"/>
      <c r="ABG78" s="11"/>
      <c r="ABH78" s="11"/>
      <c r="ABI78" s="11"/>
      <c r="ABJ78" s="11"/>
      <c r="ABK78" s="11"/>
      <c r="ABL78" s="11"/>
      <c r="ABM78" s="11"/>
      <c r="ABN78" s="11"/>
      <c r="ABO78" s="11"/>
      <c r="ABP78" s="11"/>
      <c r="ABQ78" s="11"/>
      <c r="ABR78" s="11"/>
      <c r="ABS78" s="11"/>
      <c r="ABT78" s="11"/>
      <c r="ABU78" s="11"/>
      <c r="ABV78" s="11"/>
      <c r="ABW78" s="11"/>
      <c r="ABX78" s="11"/>
      <c r="ABY78" s="11"/>
      <c r="ABZ78" s="11"/>
      <c r="ACA78" s="11"/>
      <c r="ACB78" s="11"/>
      <c r="ACC78" s="11"/>
      <c r="ACD78" s="11"/>
      <c r="ACE78" s="11"/>
      <c r="ACF78" s="11"/>
      <c r="ACG78" s="11"/>
      <c r="ACH78" s="11"/>
      <c r="ACI78" s="11"/>
      <c r="ACJ78" s="11"/>
      <c r="ACK78" s="11"/>
      <c r="ACL78" s="11"/>
      <c r="ACM78" s="11"/>
      <c r="ACN78" s="11"/>
      <c r="ACO78" s="11"/>
      <c r="ACP78" s="11"/>
      <c r="ACQ78" s="11"/>
      <c r="ACR78" s="11"/>
      <c r="ACS78" s="11"/>
      <c r="ACT78" s="11"/>
      <c r="ACU78" s="11"/>
      <c r="ACV78" s="11"/>
      <c r="ACW78" s="11"/>
      <c r="ACX78" s="11"/>
      <c r="ACY78" s="11"/>
      <c r="ACZ78" s="11"/>
      <c r="ADA78" s="11"/>
      <c r="ADB78" s="11"/>
      <c r="ADC78" s="11"/>
      <c r="ADD78" s="11"/>
      <c r="ADE78" s="11"/>
      <c r="ADF78" s="11"/>
      <c r="ADG78" s="11"/>
      <c r="ADH78" s="11"/>
      <c r="ADI78" s="11"/>
      <c r="ADJ78" s="11"/>
      <c r="ADK78" s="11"/>
      <c r="ADL78" s="11"/>
      <c r="ADM78" s="11"/>
      <c r="ADN78" s="11"/>
      <c r="ADO78" s="11"/>
      <c r="ADP78" s="11"/>
      <c r="ADQ78" s="11"/>
      <c r="ADR78" s="11"/>
      <c r="ADS78" s="11"/>
      <c r="ADT78" s="11"/>
      <c r="ADU78" s="11"/>
      <c r="ADV78" s="11"/>
      <c r="ADW78" s="11"/>
      <c r="ADX78" s="11"/>
      <c r="ADY78" s="11"/>
      <c r="ADZ78" s="11"/>
      <c r="AEA78" s="11"/>
      <c r="AEB78" s="11"/>
      <c r="AEC78" s="11"/>
      <c r="AED78" s="11"/>
      <c r="AEE78" s="11"/>
      <c r="AEF78" s="11"/>
      <c r="AEG78" s="11"/>
      <c r="AEH78" s="11"/>
      <c r="AEI78" s="11"/>
      <c r="AEJ78" s="11"/>
      <c r="AEK78" s="11"/>
      <c r="AEL78" s="11"/>
      <c r="AEM78" s="11"/>
      <c r="AEN78" s="11"/>
      <c r="AEO78" s="11"/>
      <c r="AEP78" s="11"/>
      <c r="AEQ78" s="11"/>
      <c r="AER78" s="11"/>
      <c r="AES78" s="11"/>
      <c r="AET78" s="11"/>
      <c r="AEU78" s="11"/>
      <c r="AEV78" s="11"/>
      <c r="AEW78" s="11"/>
      <c r="AEX78" s="11"/>
      <c r="AEY78" s="11"/>
      <c r="AEZ78" s="11"/>
      <c r="AFA78" s="11"/>
      <c r="AFB78" s="11"/>
      <c r="AFC78" s="11"/>
      <c r="AFD78" s="11"/>
      <c r="AFE78" s="11"/>
      <c r="AFF78" s="11"/>
      <c r="AFG78" s="11"/>
      <c r="AFH78" s="11"/>
      <c r="AFI78" s="11"/>
      <c r="AFJ78" s="11"/>
      <c r="AFK78" s="11"/>
      <c r="AFL78" s="11"/>
      <c r="AFM78" s="11"/>
      <c r="AFN78" s="11"/>
      <c r="AFO78" s="11"/>
      <c r="AFP78" s="11"/>
      <c r="AFQ78" s="11"/>
      <c r="AFR78" s="11"/>
      <c r="AFS78" s="11"/>
      <c r="AFT78" s="11"/>
      <c r="AFU78" s="11"/>
      <c r="AFV78" s="11"/>
      <c r="AFW78" s="11"/>
      <c r="AFX78" s="11"/>
      <c r="AFY78" s="11"/>
      <c r="AFZ78" s="11"/>
      <c r="AGA78" s="11"/>
      <c r="AGB78" s="11"/>
      <c r="AGC78" s="11"/>
      <c r="AGD78" s="11"/>
      <c r="AGE78" s="11"/>
      <c r="AGF78" s="11"/>
      <c r="AGG78" s="11"/>
      <c r="AGH78" s="11"/>
      <c r="AGI78" s="11"/>
      <c r="AGJ78" s="11"/>
      <c r="AGK78" s="11"/>
      <c r="AGL78" s="11"/>
      <c r="AGM78" s="11"/>
      <c r="AGN78" s="11"/>
      <c r="AGO78" s="11"/>
      <c r="AGP78" s="11"/>
      <c r="AGQ78" s="11"/>
      <c r="AGR78" s="11"/>
      <c r="AGS78" s="11"/>
      <c r="AGT78" s="11"/>
      <c r="AGU78" s="11"/>
      <c r="AGV78" s="11"/>
      <c r="AGW78" s="11"/>
      <c r="AGX78" s="11"/>
      <c r="AGY78" s="11"/>
      <c r="AGZ78" s="11"/>
      <c r="AHA78" s="11"/>
      <c r="AHB78" s="11"/>
      <c r="AHC78" s="11"/>
      <c r="AHD78" s="11"/>
      <c r="AHE78" s="11"/>
      <c r="AHF78" s="11"/>
      <c r="AHG78" s="11"/>
      <c r="AHH78" s="11"/>
      <c r="AHI78" s="11"/>
      <c r="AHJ78" s="11"/>
      <c r="AHK78" s="11"/>
      <c r="AHL78" s="11"/>
      <c r="AHM78" s="11"/>
      <c r="AHN78" s="11"/>
      <c r="AHO78" s="11"/>
      <c r="AHP78" s="11"/>
      <c r="AHQ78" s="11"/>
      <c r="AHR78" s="11"/>
      <c r="AHS78" s="11"/>
      <c r="AHT78" s="11"/>
      <c r="AHU78" s="11"/>
      <c r="AHV78" s="11"/>
      <c r="AHW78" s="11"/>
      <c r="AHX78" s="11"/>
      <c r="AHY78" s="11"/>
      <c r="AHZ78" s="11"/>
      <c r="AIA78" s="11"/>
      <c r="AIB78" s="11"/>
      <c r="AIC78" s="11"/>
      <c r="AID78" s="11"/>
      <c r="AIE78" s="11"/>
      <c r="AIF78" s="11"/>
      <c r="AIG78" s="11"/>
      <c r="AIH78" s="11"/>
      <c r="AII78" s="11"/>
      <c r="AIJ78" s="11"/>
      <c r="AIK78" s="11"/>
      <c r="AIL78" s="11"/>
      <c r="AIM78" s="11"/>
      <c r="AIN78" s="11"/>
      <c r="AIO78" s="11"/>
      <c r="AIP78" s="11"/>
      <c r="AIQ78" s="11"/>
      <c r="AIR78" s="11"/>
      <c r="AIS78" s="11"/>
      <c r="AIT78" s="11"/>
      <c r="AIU78" s="11"/>
      <c r="AIV78" s="11"/>
      <c r="AIW78" s="11"/>
      <c r="AIX78" s="11"/>
      <c r="AIY78" s="11"/>
      <c r="AIZ78" s="11"/>
      <c r="AJA78" s="11"/>
      <c r="AJB78" s="11"/>
      <c r="AJC78" s="11"/>
      <c r="AJD78" s="11"/>
      <c r="AJE78" s="11"/>
      <c r="AJF78" s="11"/>
      <c r="AJG78" s="11"/>
      <c r="AJH78" s="11"/>
      <c r="AJI78" s="11"/>
      <c r="AJJ78" s="11"/>
      <c r="AJK78" s="11"/>
      <c r="AJL78" s="11"/>
      <c r="AJM78" s="11"/>
      <c r="AJN78" s="11"/>
      <c r="AJO78" s="11"/>
      <c r="AJP78" s="11"/>
      <c r="AJQ78" s="11"/>
      <c r="AJR78" s="11"/>
      <c r="AJS78" s="11"/>
      <c r="AJT78" s="11"/>
      <c r="AJU78" s="11"/>
      <c r="AJV78" s="11"/>
      <c r="AJW78" s="11"/>
      <c r="AJX78" s="11"/>
      <c r="AJY78" s="11"/>
      <c r="AJZ78" s="11"/>
      <c r="AKA78" s="11"/>
      <c r="AKB78" s="11"/>
      <c r="AKC78" s="11"/>
      <c r="AKD78" s="11"/>
      <c r="AKE78" s="11"/>
      <c r="AKF78" s="11"/>
      <c r="AKG78" s="11"/>
      <c r="AKH78" s="11"/>
      <c r="AKI78" s="11"/>
      <c r="AKJ78" s="11"/>
      <c r="AKK78" s="11"/>
      <c r="AKL78" s="11"/>
      <c r="AKM78" s="11"/>
      <c r="AKN78" s="11"/>
      <c r="AKO78" s="11"/>
      <c r="AKP78" s="11"/>
      <c r="AKQ78" s="11"/>
      <c r="AKR78" s="11"/>
      <c r="AKS78" s="11"/>
      <c r="AKT78" s="11"/>
      <c r="AKU78" s="11"/>
      <c r="AKV78" s="11"/>
      <c r="AKW78" s="11"/>
      <c r="AKX78" s="11"/>
      <c r="AKY78" s="11"/>
      <c r="AKZ78" s="11"/>
      <c r="ALA78" s="11"/>
      <c r="ALB78" s="11"/>
      <c r="ALC78" s="11"/>
      <c r="ALD78" s="11"/>
      <c r="ALE78" s="11"/>
      <c r="ALF78" s="11"/>
      <c r="ALG78" s="11"/>
      <c r="ALH78" s="11"/>
      <c r="ALI78" s="11"/>
      <c r="ALJ78" s="11"/>
      <c r="ALK78" s="11"/>
      <c r="ALL78" s="11"/>
      <c r="ALM78" s="11"/>
      <c r="ALN78" s="11"/>
      <c r="ALO78" s="11"/>
      <c r="ALP78" s="11"/>
      <c r="ALQ78" s="11"/>
      <c r="ALR78" s="11"/>
      <c r="ALS78" s="11"/>
      <c r="ALT78" s="11"/>
      <c r="ALU78" s="11"/>
      <c r="ALV78" s="11"/>
      <c r="ALW78" s="11"/>
      <c r="ALX78" s="11"/>
      <c r="ALY78" s="11"/>
      <c r="ALZ78" s="11"/>
      <c r="AMA78" s="11"/>
      <c r="AMB78" s="11"/>
      <c r="AMC78" s="11"/>
      <c r="AMD78" s="11"/>
      <c r="AME78" s="11"/>
      <c r="AMF78" s="11"/>
      <c r="AMG78" s="11"/>
      <c r="AMH78" s="11"/>
      <c r="AMI78" s="11"/>
      <c r="AMJ78" s="11"/>
      <c r="AMK78" s="11"/>
      <c r="AML78" s="11"/>
      <c r="AMM78" s="11"/>
      <c r="AMN78" s="11"/>
      <c r="AMO78" s="11"/>
      <c r="AMP78" s="11"/>
      <c r="AMQ78" s="11"/>
      <c r="AMR78" s="11"/>
      <c r="AMS78" s="11"/>
      <c r="AMT78" s="11"/>
      <c r="AMU78" s="11"/>
      <c r="AMV78" s="11"/>
      <c r="AMW78" s="11"/>
      <c r="AMX78" s="11"/>
      <c r="AMY78" s="11"/>
      <c r="AMZ78" s="11"/>
      <c r="ANA78" s="11"/>
      <c r="ANB78" s="11"/>
      <c r="ANC78" s="11"/>
      <c r="AND78" s="11"/>
      <c r="ANE78" s="11"/>
      <c r="ANF78" s="11"/>
      <c r="ANG78" s="11"/>
      <c r="ANH78" s="11"/>
      <c r="ANI78" s="11"/>
      <c r="ANJ78" s="11"/>
      <c r="ANK78" s="11"/>
      <c r="ANL78" s="11"/>
      <c r="ANM78" s="11"/>
      <c r="ANN78" s="11"/>
      <c r="ANO78" s="11"/>
      <c r="ANP78" s="11"/>
      <c r="ANQ78" s="11"/>
      <c r="ANR78" s="11"/>
      <c r="ANS78" s="11"/>
      <c r="ANT78" s="11"/>
      <c r="ANU78" s="11"/>
      <c r="ANV78" s="11"/>
      <c r="ANW78" s="11"/>
      <c r="ANX78" s="11"/>
      <c r="ANY78" s="11"/>
      <c r="ANZ78" s="11"/>
      <c r="AOA78" s="11"/>
      <c r="AOB78" s="11"/>
      <c r="AOC78" s="11"/>
      <c r="AOD78" s="11"/>
      <c r="AOE78" s="11"/>
      <c r="AOF78" s="11"/>
      <c r="AOG78" s="11"/>
      <c r="AOH78" s="11"/>
      <c r="AOI78" s="11"/>
      <c r="AOJ78" s="11"/>
      <c r="AOK78" s="11"/>
      <c r="AOL78" s="11"/>
      <c r="AOM78" s="11"/>
      <c r="AON78" s="11"/>
      <c r="AOO78" s="11"/>
      <c r="AOP78" s="11"/>
      <c r="AOQ78" s="11"/>
      <c r="AOR78" s="11"/>
      <c r="AOS78" s="11"/>
      <c r="AOT78" s="11"/>
      <c r="AOU78" s="11"/>
      <c r="AOV78" s="11"/>
      <c r="AOW78" s="11"/>
      <c r="AOX78" s="11"/>
      <c r="AOY78" s="11"/>
      <c r="AOZ78" s="11"/>
      <c r="APA78" s="11"/>
      <c r="APB78" s="11"/>
      <c r="APC78" s="11"/>
      <c r="APD78" s="11"/>
      <c r="APE78" s="11"/>
      <c r="APF78" s="11"/>
      <c r="APG78" s="11"/>
      <c r="APH78" s="11"/>
      <c r="API78" s="11"/>
      <c r="APJ78" s="11"/>
      <c r="APK78" s="11"/>
      <c r="APL78" s="11"/>
      <c r="APM78" s="11"/>
      <c r="APN78" s="11"/>
      <c r="APO78" s="11"/>
      <c r="APP78" s="11"/>
      <c r="APQ78" s="11"/>
      <c r="APR78" s="11"/>
      <c r="APS78" s="11"/>
      <c r="APT78" s="11"/>
      <c r="APU78" s="11"/>
      <c r="APV78" s="11"/>
      <c r="APW78" s="11"/>
      <c r="APX78" s="11"/>
      <c r="APY78" s="11"/>
      <c r="APZ78" s="11"/>
      <c r="AQA78" s="11"/>
      <c r="AQB78" s="11"/>
      <c r="AQC78" s="11"/>
      <c r="AQD78" s="11"/>
      <c r="AQE78" s="11"/>
      <c r="AQF78" s="11"/>
      <c r="AQG78" s="11"/>
      <c r="AQH78" s="11"/>
      <c r="AQI78" s="11"/>
      <c r="AQJ78" s="11"/>
      <c r="AQK78" s="11"/>
      <c r="AQL78" s="11"/>
      <c r="AQM78" s="11"/>
      <c r="AQN78" s="11"/>
      <c r="AQO78" s="11"/>
      <c r="AQP78" s="11"/>
      <c r="AQQ78" s="11"/>
      <c r="AQR78" s="11"/>
      <c r="AQS78" s="11"/>
      <c r="AQT78" s="11"/>
      <c r="AQU78" s="11"/>
      <c r="AQV78" s="11"/>
      <c r="AQW78" s="11"/>
      <c r="AQX78" s="11"/>
      <c r="AQY78" s="11"/>
      <c r="AQZ78" s="11"/>
      <c r="ARA78" s="11"/>
      <c r="ARB78" s="11"/>
      <c r="ARC78" s="11"/>
      <c r="ARD78" s="11"/>
      <c r="ARE78" s="11"/>
      <c r="ARF78" s="11"/>
      <c r="ARG78" s="11"/>
      <c r="ARH78" s="11"/>
      <c r="ARI78" s="11"/>
      <c r="ARJ78" s="11"/>
      <c r="ARK78" s="11"/>
      <c r="ARL78" s="11"/>
      <c r="ARM78" s="11"/>
      <c r="ARN78" s="11"/>
      <c r="ARO78" s="11"/>
      <c r="ARP78" s="11"/>
      <c r="ARQ78" s="11"/>
      <c r="ARR78" s="11"/>
      <c r="ARS78" s="11"/>
      <c r="ART78" s="11"/>
      <c r="ARU78" s="11"/>
      <c r="ARV78" s="11"/>
      <c r="ARW78" s="11"/>
      <c r="ARX78" s="11"/>
      <c r="ARY78" s="11"/>
      <c r="ARZ78" s="11"/>
      <c r="ASA78" s="11"/>
      <c r="ASB78" s="11"/>
      <c r="ASC78" s="11"/>
      <c r="ASD78" s="11"/>
      <c r="ASE78" s="11"/>
      <c r="ASF78" s="11"/>
      <c r="ASG78" s="11"/>
      <c r="ASH78" s="11"/>
      <c r="ASI78" s="11"/>
      <c r="ASJ78" s="11"/>
      <c r="ASK78" s="11"/>
      <c r="ASL78" s="11"/>
      <c r="ASM78" s="11"/>
      <c r="ASN78" s="11"/>
      <c r="ASO78" s="11"/>
      <c r="ASP78" s="11"/>
      <c r="ASQ78" s="11"/>
      <c r="ASR78" s="11"/>
      <c r="ASS78" s="11"/>
      <c r="AST78" s="11"/>
      <c r="ASU78" s="11"/>
      <c r="ASV78" s="11"/>
      <c r="ASW78" s="11"/>
      <c r="ASX78" s="11"/>
      <c r="ASY78" s="11"/>
      <c r="ASZ78" s="11"/>
      <c r="ATA78" s="11"/>
      <c r="ATB78" s="11"/>
      <c r="ATC78" s="11"/>
      <c r="ATD78" s="11"/>
      <c r="ATE78" s="11"/>
      <c r="ATF78" s="11"/>
      <c r="ATG78" s="11"/>
      <c r="ATH78" s="11"/>
      <c r="ATI78" s="11"/>
      <c r="ATJ78" s="11"/>
      <c r="ATK78" s="11"/>
      <c r="ATL78" s="11"/>
      <c r="ATM78" s="11"/>
      <c r="ATN78" s="11"/>
      <c r="ATO78" s="11"/>
      <c r="ATP78" s="11"/>
      <c r="ATQ78" s="11"/>
      <c r="ATR78" s="11"/>
      <c r="ATS78" s="11"/>
      <c r="ATT78" s="11"/>
      <c r="ATU78" s="11"/>
      <c r="ATV78" s="11"/>
      <c r="ATW78" s="11"/>
      <c r="ATX78" s="11"/>
      <c r="ATY78" s="11"/>
      <c r="ATZ78" s="11"/>
      <c r="AUA78" s="11"/>
      <c r="AUB78" s="11"/>
      <c r="AUC78" s="11"/>
      <c r="AUD78" s="11"/>
      <c r="AUE78" s="11"/>
      <c r="AUF78" s="11"/>
      <c r="AUG78" s="11"/>
      <c r="AUH78" s="11"/>
      <c r="AUI78" s="11"/>
      <c r="AUJ78" s="11"/>
      <c r="AUK78" s="11"/>
      <c r="AUL78" s="11"/>
      <c r="AUM78" s="11"/>
      <c r="AUN78" s="11"/>
      <c r="AUO78" s="11"/>
      <c r="AUP78" s="11"/>
      <c r="AUQ78" s="11"/>
      <c r="AUR78" s="11"/>
      <c r="AUS78" s="11"/>
      <c r="AUT78" s="11"/>
      <c r="AUU78" s="11"/>
      <c r="AUV78" s="11"/>
      <c r="AUW78" s="11"/>
      <c r="AUX78" s="11"/>
      <c r="AUY78" s="11"/>
      <c r="AUZ78" s="11"/>
      <c r="AVA78" s="11"/>
      <c r="AVB78" s="11"/>
      <c r="AVC78" s="11"/>
      <c r="AVD78" s="11"/>
      <c r="AVE78" s="11"/>
      <c r="AVF78" s="11"/>
      <c r="AVG78" s="11"/>
      <c r="AVH78" s="11"/>
      <c r="AVI78" s="11"/>
      <c r="AVJ78" s="11"/>
      <c r="AVK78" s="11"/>
      <c r="AVL78" s="11"/>
      <c r="AVM78" s="11"/>
      <c r="AVN78" s="11"/>
      <c r="AVO78" s="11"/>
      <c r="AVP78" s="11"/>
      <c r="AVQ78" s="11"/>
      <c r="AVR78" s="11"/>
      <c r="AVS78" s="11"/>
      <c r="AVT78" s="11"/>
      <c r="AVU78" s="11"/>
      <c r="AVV78" s="11"/>
      <c r="AVW78" s="11"/>
      <c r="AVX78" s="11"/>
      <c r="AVY78" s="11"/>
      <c r="AVZ78" s="11"/>
      <c r="AWA78" s="11"/>
      <c r="AWB78" s="11"/>
      <c r="AWC78" s="11"/>
      <c r="AWD78" s="11"/>
      <c r="AWE78" s="11"/>
      <c r="AWF78" s="11"/>
      <c r="AWG78" s="11"/>
      <c r="AWH78" s="11"/>
      <c r="AWI78" s="11"/>
      <c r="AWJ78" s="11"/>
      <c r="AWK78" s="11"/>
      <c r="AWL78" s="11"/>
      <c r="AWM78" s="11"/>
      <c r="AWN78" s="11"/>
      <c r="AWO78" s="11"/>
      <c r="AWP78" s="11"/>
      <c r="AWQ78" s="11"/>
      <c r="AWR78" s="11"/>
      <c r="AWS78" s="11"/>
      <c r="AWT78" s="11"/>
      <c r="AWU78" s="11"/>
      <c r="AWV78" s="11"/>
      <c r="AWW78" s="11"/>
      <c r="AWX78" s="11"/>
      <c r="AWY78" s="11"/>
      <c r="AWZ78" s="11"/>
      <c r="AXA78" s="11"/>
      <c r="AXB78" s="11"/>
      <c r="AXC78" s="11"/>
      <c r="AXD78" s="11"/>
      <c r="AXE78" s="11"/>
      <c r="AXF78" s="11"/>
      <c r="AXG78" s="11"/>
      <c r="AXH78" s="11"/>
      <c r="AXI78" s="11"/>
      <c r="AXJ78" s="11"/>
      <c r="AXK78" s="11"/>
      <c r="AXL78" s="11"/>
      <c r="AXM78" s="11"/>
      <c r="AXN78" s="11"/>
      <c r="AXO78" s="11"/>
      <c r="AXP78" s="11"/>
      <c r="AXQ78" s="11"/>
      <c r="AXR78" s="11"/>
      <c r="AXS78" s="11"/>
      <c r="AXT78" s="11"/>
      <c r="AXU78" s="11"/>
      <c r="AXV78" s="11"/>
      <c r="AXW78" s="11"/>
      <c r="AXX78" s="11"/>
      <c r="AXY78" s="11"/>
      <c r="AXZ78" s="11"/>
      <c r="AYA78" s="11"/>
      <c r="AYB78" s="11"/>
      <c r="AYC78" s="11"/>
      <c r="AYD78" s="11"/>
      <c r="AYE78" s="11"/>
      <c r="AYF78" s="11"/>
      <c r="AYG78" s="11"/>
      <c r="AYH78" s="11"/>
      <c r="AYI78" s="11"/>
      <c r="AYJ78" s="11"/>
      <c r="AYK78" s="11"/>
      <c r="AYL78" s="11"/>
      <c r="AYM78" s="11"/>
      <c r="AYN78" s="11"/>
      <c r="AYO78" s="11"/>
      <c r="AYP78" s="11"/>
      <c r="AYQ78" s="11"/>
      <c r="AYR78" s="11"/>
      <c r="AYS78" s="11"/>
      <c r="AYT78" s="11"/>
      <c r="AYU78" s="11"/>
      <c r="AYV78" s="11"/>
      <c r="AYW78" s="11"/>
      <c r="AYX78" s="11"/>
      <c r="AYY78" s="11"/>
      <c r="AYZ78" s="11"/>
      <c r="AZA78" s="11"/>
      <c r="AZB78" s="11"/>
      <c r="AZC78" s="11"/>
      <c r="AZD78" s="11"/>
      <c r="AZE78" s="11"/>
      <c r="AZF78" s="11"/>
      <c r="AZG78" s="11"/>
      <c r="AZH78" s="11"/>
      <c r="AZI78" s="11"/>
      <c r="AZJ78" s="11"/>
      <c r="AZK78" s="11"/>
      <c r="AZL78" s="11"/>
      <c r="AZM78" s="11"/>
      <c r="AZN78" s="11"/>
      <c r="AZO78" s="11"/>
      <c r="AZP78" s="11"/>
      <c r="AZQ78" s="11"/>
      <c r="AZR78" s="11"/>
      <c r="AZS78" s="11"/>
      <c r="AZT78" s="11"/>
      <c r="AZU78" s="11"/>
      <c r="AZV78" s="11"/>
      <c r="AZW78" s="11"/>
      <c r="AZX78" s="11"/>
      <c r="AZY78" s="11"/>
      <c r="AZZ78" s="11"/>
      <c r="BAA78" s="11"/>
      <c r="BAB78" s="11"/>
      <c r="BAC78" s="11"/>
      <c r="BAD78" s="11"/>
      <c r="BAE78" s="11"/>
      <c r="BAF78" s="11"/>
      <c r="BAG78" s="11"/>
      <c r="BAH78" s="11"/>
      <c r="BAI78" s="11"/>
      <c r="BAJ78" s="11"/>
      <c r="BAK78" s="11"/>
      <c r="BAL78" s="11"/>
      <c r="BAM78" s="11"/>
      <c r="BAN78" s="11"/>
      <c r="BAO78" s="11"/>
      <c r="BAP78" s="11"/>
      <c r="BAQ78" s="11"/>
      <c r="BAR78" s="11"/>
      <c r="BAS78" s="11"/>
      <c r="BAT78" s="11"/>
      <c r="BAU78" s="11"/>
      <c r="BAV78" s="11"/>
      <c r="BAW78" s="11"/>
      <c r="BAX78" s="11"/>
      <c r="BAY78" s="11"/>
      <c r="BAZ78" s="11"/>
      <c r="BBA78" s="11"/>
      <c r="BBB78" s="11"/>
      <c r="BBC78" s="11"/>
      <c r="BBD78" s="11"/>
      <c r="BBE78" s="11"/>
      <c r="BBF78" s="11"/>
      <c r="BBG78" s="11"/>
      <c r="BBH78" s="11"/>
      <c r="BBI78" s="11"/>
      <c r="BBJ78" s="11"/>
      <c r="BBK78" s="11"/>
      <c r="BBL78" s="11"/>
      <c r="BBM78" s="11"/>
      <c r="BBN78" s="11"/>
      <c r="BBO78" s="11"/>
      <c r="BBP78" s="11"/>
      <c r="BBQ78" s="11"/>
      <c r="BBR78" s="11"/>
      <c r="BBS78" s="11"/>
      <c r="BBT78" s="11"/>
      <c r="BBU78" s="11"/>
      <c r="BBV78" s="11"/>
      <c r="BBW78" s="11"/>
      <c r="BBX78" s="11"/>
      <c r="BBY78" s="11"/>
      <c r="BBZ78" s="11"/>
      <c r="BCA78" s="11"/>
      <c r="BCB78" s="11"/>
      <c r="BCC78" s="11"/>
      <c r="BCD78" s="11"/>
      <c r="BCE78" s="11"/>
      <c r="BCF78" s="11"/>
      <c r="BCG78" s="11"/>
      <c r="BCH78" s="11"/>
      <c r="BCI78" s="11"/>
      <c r="BCJ78" s="11"/>
      <c r="BCK78" s="11"/>
      <c r="BCL78" s="11"/>
      <c r="BCM78" s="11"/>
      <c r="BCN78" s="11"/>
      <c r="BCO78" s="11"/>
      <c r="BCP78" s="11"/>
      <c r="BCQ78" s="11"/>
      <c r="BCR78" s="11"/>
      <c r="BCS78" s="11"/>
      <c r="BCT78" s="11"/>
      <c r="BCU78" s="11"/>
      <c r="BCV78" s="11"/>
      <c r="BCW78" s="11"/>
      <c r="BCX78" s="11"/>
      <c r="BCY78" s="11"/>
      <c r="BCZ78" s="11"/>
      <c r="BDA78" s="11"/>
      <c r="BDB78" s="11"/>
      <c r="BDC78" s="11"/>
      <c r="BDD78" s="11"/>
      <c r="BDE78" s="11"/>
      <c r="BDF78" s="11"/>
      <c r="BDG78" s="11"/>
      <c r="BDH78" s="11"/>
      <c r="BDI78" s="11"/>
      <c r="BDJ78" s="11"/>
      <c r="BDK78" s="11"/>
      <c r="BDL78" s="11"/>
      <c r="BDM78" s="11"/>
      <c r="BDN78" s="11"/>
      <c r="BDO78" s="11"/>
      <c r="BDP78" s="11"/>
      <c r="BDQ78" s="11"/>
      <c r="BDR78" s="11"/>
      <c r="BDS78" s="11"/>
      <c r="BDT78" s="11"/>
      <c r="BDU78" s="11"/>
      <c r="BDV78" s="11"/>
      <c r="BDW78" s="11"/>
      <c r="BDX78" s="11"/>
      <c r="BDY78" s="11"/>
      <c r="BDZ78" s="11"/>
      <c r="BEA78" s="11"/>
      <c r="BEB78" s="11"/>
      <c r="BEC78" s="11"/>
      <c r="BED78" s="11"/>
      <c r="BEE78" s="11"/>
      <c r="BEF78" s="11"/>
      <c r="BEG78" s="11"/>
      <c r="BEH78" s="11"/>
      <c r="BEI78" s="11"/>
      <c r="BEJ78" s="11"/>
      <c r="BEK78" s="11"/>
      <c r="BEL78" s="11"/>
      <c r="BEM78" s="11"/>
      <c r="BEN78" s="11"/>
      <c r="BEO78" s="11"/>
      <c r="BEP78" s="11"/>
      <c r="BEQ78" s="11"/>
      <c r="BER78" s="11"/>
      <c r="BES78" s="11"/>
      <c r="BET78" s="11"/>
      <c r="BEU78" s="11"/>
      <c r="BEV78" s="11"/>
      <c r="BEW78" s="11"/>
      <c r="BEX78" s="11"/>
      <c r="BEY78" s="11"/>
      <c r="BEZ78" s="11"/>
      <c r="BFA78" s="11"/>
      <c r="BFB78" s="11"/>
      <c r="BFC78" s="11"/>
      <c r="BFD78" s="11"/>
      <c r="BFE78" s="11"/>
      <c r="BFF78" s="11"/>
      <c r="BFG78" s="11"/>
      <c r="BFH78" s="11"/>
      <c r="BFI78" s="11"/>
      <c r="BFJ78" s="11"/>
      <c r="BFK78" s="11"/>
      <c r="BFL78" s="11"/>
      <c r="BFM78" s="11"/>
      <c r="BFN78" s="11"/>
      <c r="BFO78" s="11"/>
      <c r="BFP78" s="11"/>
      <c r="BFQ78" s="11"/>
      <c r="BFR78" s="11"/>
      <c r="BFS78" s="11"/>
      <c r="BFT78" s="11"/>
      <c r="BFU78" s="11"/>
      <c r="BFV78" s="11"/>
      <c r="BFW78" s="11"/>
      <c r="BFX78" s="11"/>
      <c r="BFY78" s="11"/>
      <c r="BFZ78" s="11"/>
      <c r="BGA78" s="11"/>
      <c r="BGB78" s="11"/>
      <c r="BGC78" s="11"/>
      <c r="BGD78" s="11"/>
      <c r="BGE78" s="11"/>
      <c r="BGF78" s="11"/>
      <c r="BGG78" s="11"/>
      <c r="BGH78" s="11"/>
      <c r="BGI78" s="11"/>
      <c r="BGJ78" s="11"/>
      <c r="BGK78" s="11"/>
      <c r="BGL78" s="11"/>
      <c r="BGM78" s="11"/>
      <c r="BGN78" s="11"/>
      <c r="BGO78" s="11"/>
      <c r="BGP78" s="11"/>
      <c r="BGQ78" s="11"/>
      <c r="BGR78" s="11"/>
      <c r="BGS78" s="11"/>
      <c r="BGT78" s="11"/>
      <c r="BGU78" s="11"/>
      <c r="BGV78" s="11"/>
      <c r="BGW78" s="11"/>
      <c r="BGX78" s="11"/>
      <c r="BGY78" s="11"/>
      <c r="BGZ78" s="11"/>
    </row>
    <row r="79" spans="1:1589" s="10" customFormat="1" ht="51" customHeight="1">
      <c r="A79" s="78"/>
      <c r="B79" s="56"/>
      <c r="C79" s="197"/>
      <c r="D79" s="198"/>
      <c r="E79" s="38">
        <v>42370</v>
      </c>
      <c r="F79" s="38">
        <v>42735</v>
      </c>
      <c r="G79" s="39" t="s">
        <v>11</v>
      </c>
      <c r="H79" s="149"/>
      <c r="I79" s="145"/>
      <c r="J79" s="145"/>
      <c r="K79" s="143"/>
      <c r="L79" s="145"/>
      <c r="M79" s="130"/>
      <c r="N79" s="145"/>
      <c r="O79" s="145"/>
      <c r="P79" s="145"/>
      <c r="Q79" s="145"/>
      <c r="R79" s="145"/>
      <c r="S79" s="145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1"/>
      <c r="BN79" s="11"/>
      <c r="BO79" s="11"/>
      <c r="BP79" s="11"/>
      <c r="BQ79" s="11"/>
      <c r="BR79" s="11"/>
      <c r="BS79" s="11"/>
      <c r="BT79" s="11"/>
      <c r="BU79" s="11"/>
      <c r="BV79" s="11"/>
      <c r="BW79" s="11"/>
      <c r="BX79" s="11"/>
      <c r="BY79" s="11"/>
      <c r="BZ79" s="11"/>
      <c r="CA79" s="11"/>
      <c r="CB79" s="11"/>
      <c r="CC79" s="11"/>
      <c r="CD79" s="11"/>
      <c r="CE79" s="11"/>
      <c r="CF79" s="11"/>
      <c r="CG79" s="11"/>
      <c r="CH79" s="11"/>
      <c r="CI79" s="11"/>
      <c r="CJ79" s="11"/>
      <c r="CK79" s="11"/>
      <c r="CL79" s="11"/>
      <c r="CM79" s="11"/>
      <c r="CN79" s="11"/>
      <c r="CO79" s="11"/>
      <c r="CP79" s="11"/>
      <c r="CQ79" s="11"/>
      <c r="CR79" s="11"/>
      <c r="CS79" s="11"/>
      <c r="CT79" s="11"/>
      <c r="CU79" s="11"/>
      <c r="CV79" s="11"/>
      <c r="CW79" s="11"/>
      <c r="CX79" s="11"/>
      <c r="CY79" s="11"/>
      <c r="CZ79" s="11"/>
      <c r="DA79" s="11"/>
      <c r="DB79" s="11"/>
      <c r="DC79" s="11"/>
      <c r="DD79" s="11"/>
      <c r="DE79" s="11"/>
      <c r="DF79" s="11"/>
      <c r="DG79" s="11"/>
      <c r="DH79" s="11"/>
      <c r="DI79" s="11"/>
      <c r="DJ79" s="11"/>
      <c r="DK79" s="11"/>
      <c r="DL79" s="11"/>
      <c r="DM79" s="11"/>
      <c r="DN79" s="11"/>
      <c r="DO79" s="11"/>
      <c r="DP79" s="11"/>
      <c r="DQ79" s="11"/>
      <c r="DR79" s="11"/>
      <c r="DS79" s="11"/>
      <c r="DT79" s="11"/>
      <c r="DU79" s="11"/>
      <c r="DV79" s="11"/>
      <c r="DW79" s="11"/>
      <c r="DX79" s="11"/>
      <c r="DY79" s="11"/>
      <c r="DZ79" s="11"/>
      <c r="EA79" s="11"/>
      <c r="EB79" s="11"/>
      <c r="EC79" s="11"/>
      <c r="ED79" s="11"/>
      <c r="EE79" s="11"/>
      <c r="EF79" s="11"/>
      <c r="EG79" s="11"/>
      <c r="EH79" s="11"/>
      <c r="EI79" s="11"/>
      <c r="EJ79" s="11"/>
      <c r="EK79" s="11"/>
      <c r="EL79" s="11"/>
      <c r="EM79" s="11"/>
      <c r="EN79" s="11"/>
      <c r="EO79" s="11"/>
      <c r="EP79" s="11"/>
      <c r="EQ79" s="11"/>
      <c r="ER79" s="11"/>
      <c r="ES79" s="11"/>
      <c r="ET79" s="11"/>
      <c r="EU79" s="11"/>
      <c r="EV79" s="11"/>
      <c r="EW79" s="11"/>
      <c r="EX79" s="11"/>
      <c r="EY79" s="11"/>
      <c r="EZ79" s="11"/>
      <c r="FA79" s="11"/>
      <c r="FB79" s="11"/>
      <c r="FC79" s="11"/>
      <c r="FD79" s="11"/>
      <c r="FE79" s="11"/>
      <c r="FF79" s="11"/>
      <c r="FG79" s="11"/>
      <c r="FH79" s="11"/>
      <c r="FI79" s="11"/>
      <c r="FJ79" s="11"/>
      <c r="FK79" s="11"/>
      <c r="FL79" s="11"/>
      <c r="FM79" s="11"/>
      <c r="FN79" s="11"/>
      <c r="FO79" s="11"/>
      <c r="FP79" s="11"/>
      <c r="FQ79" s="11"/>
      <c r="FR79" s="11"/>
      <c r="FS79" s="11"/>
      <c r="FT79" s="11"/>
      <c r="FU79" s="11"/>
      <c r="FV79" s="11"/>
      <c r="FW79" s="11"/>
      <c r="FX79" s="11"/>
      <c r="FY79" s="11"/>
      <c r="FZ79" s="11"/>
      <c r="GA79" s="11"/>
      <c r="GB79" s="11"/>
      <c r="GC79" s="11"/>
      <c r="GD79" s="11"/>
      <c r="GE79" s="11"/>
      <c r="GF79" s="11"/>
      <c r="GG79" s="11"/>
      <c r="GH79" s="11"/>
      <c r="GI79" s="11"/>
      <c r="GJ79" s="11"/>
      <c r="GK79" s="11"/>
      <c r="GL79" s="11"/>
      <c r="GM79" s="11"/>
      <c r="GN79" s="11"/>
      <c r="GO79" s="11"/>
      <c r="GP79" s="11"/>
      <c r="GQ79" s="11"/>
      <c r="GR79" s="11"/>
      <c r="GS79" s="11"/>
      <c r="GT79" s="11"/>
      <c r="GU79" s="11"/>
      <c r="GV79" s="11"/>
      <c r="GW79" s="11"/>
      <c r="GX79" s="11"/>
      <c r="GY79" s="11"/>
      <c r="GZ79" s="11"/>
      <c r="HA79" s="11"/>
      <c r="HB79" s="11"/>
      <c r="HC79" s="11"/>
      <c r="HD79" s="11"/>
      <c r="HE79" s="11"/>
      <c r="HF79" s="11"/>
      <c r="HG79" s="11"/>
      <c r="HH79" s="11"/>
      <c r="HI79" s="11"/>
      <c r="HJ79" s="11"/>
      <c r="HK79" s="11"/>
      <c r="HL79" s="11"/>
      <c r="HM79" s="11"/>
      <c r="HN79" s="11"/>
      <c r="HO79" s="11"/>
      <c r="HP79" s="11"/>
      <c r="HQ79" s="11"/>
      <c r="HR79" s="11"/>
      <c r="HS79" s="11"/>
      <c r="HT79" s="11"/>
      <c r="HU79" s="11"/>
      <c r="HV79" s="11"/>
      <c r="HW79" s="11"/>
      <c r="HX79" s="11"/>
      <c r="HY79" s="11"/>
      <c r="HZ79" s="11"/>
      <c r="IA79" s="11"/>
      <c r="IB79" s="11"/>
      <c r="IC79" s="11"/>
      <c r="ID79" s="11"/>
      <c r="IE79" s="11"/>
      <c r="IF79" s="11"/>
      <c r="IG79" s="11"/>
      <c r="IH79" s="11"/>
      <c r="II79" s="11"/>
      <c r="IJ79" s="11"/>
      <c r="IK79" s="11"/>
      <c r="IL79" s="11"/>
      <c r="IM79" s="11"/>
      <c r="IN79" s="11"/>
      <c r="IO79" s="11"/>
      <c r="IP79" s="11"/>
      <c r="IQ79" s="11"/>
      <c r="IR79" s="11"/>
      <c r="IS79" s="11"/>
      <c r="IT79" s="11"/>
      <c r="IU79" s="11"/>
      <c r="IV79" s="11"/>
      <c r="IW79" s="11"/>
      <c r="IX79" s="11"/>
      <c r="IY79" s="11"/>
      <c r="IZ79" s="11"/>
      <c r="JA79" s="11"/>
      <c r="JB79" s="11"/>
      <c r="JC79" s="11"/>
      <c r="JD79" s="11"/>
      <c r="JE79" s="11"/>
      <c r="JF79" s="11"/>
      <c r="JG79" s="11"/>
      <c r="JH79" s="11"/>
      <c r="JI79" s="11"/>
      <c r="JJ79" s="11"/>
      <c r="JK79" s="11"/>
      <c r="JL79" s="11"/>
      <c r="JM79" s="11"/>
      <c r="JN79" s="11"/>
      <c r="JO79" s="11"/>
      <c r="JP79" s="11"/>
      <c r="JQ79" s="11"/>
      <c r="JR79" s="11"/>
      <c r="JS79" s="11"/>
      <c r="JT79" s="11"/>
      <c r="JU79" s="11"/>
      <c r="JV79" s="11"/>
      <c r="JW79" s="11"/>
      <c r="JX79" s="11"/>
      <c r="JY79" s="11"/>
      <c r="JZ79" s="11"/>
      <c r="KA79" s="11"/>
      <c r="KB79" s="11"/>
      <c r="KC79" s="11"/>
      <c r="KD79" s="11"/>
      <c r="KE79" s="11"/>
      <c r="KF79" s="11"/>
      <c r="KG79" s="11"/>
      <c r="KH79" s="11"/>
      <c r="KI79" s="11"/>
      <c r="KJ79" s="11"/>
      <c r="KK79" s="11"/>
      <c r="KL79" s="11"/>
      <c r="KM79" s="11"/>
      <c r="KN79" s="11"/>
      <c r="KO79" s="11"/>
      <c r="KP79" s="11"/>
      <c r="KQ79" s="11"/>
      <c r="KR79" s="11"/>
      <c r="KS79" s="11"/>
      <c r="KT79" s="11"/>
      <c r="KU79" s="11"/>
      <c r="KV79" s="11"/>
      <c r="KW79" s="11"/>
      <c r="KX79" s="11"/>
      <c r="KY79" s="11"/>
      <c r="KZ79" s="11"/>
      <c r="LA79" s="11"/>
      <c r="LB79" s="11"/>
      <c r="LC79" s="11"/>
      <c r="LD79" s="11"/>
      <c r="LE79" s="11"/>
      <c r="LF79" s="11"/>
      <c r="LG79" s="11"/>
      <c r="LH79" s="11"/>
      <c r="LI79" s="11"/>
      <c r="LJ79" s="11"/>
      <c r="LK79" s="11"/>
      <c r="LL79" s="11"/>
      <c r="LM79" s="11"/>
      <c r="LN79" s="11"/>
      <c r="LO79" s="11"/>
      <c r="LP79" s="11"/>
      <c r="LQ79" s="11"/>
      <c r="LR79" s="11"/>
      <c r="LS79" s="11"/>
      <c r="LT79" s="11"/>
      <c r="LU79" s="11"/>
      <c r="LV79" s="11"/>
      <c r="LW79" s="11"/>
      <c r="LX79" s="11"/>
      <c r="LY79" s="11"/>
      <c r="LZ79" s="11"/>
      <c r="MA79" s="11"/>
      <c r="MB79" s="11"/>
      <c r="MC79" s="11"/>
      <c r="MD79" s="11"/>
      <c r="ME79" s="11"/>
      <c r="MF79" s="11"/>
      <c r="MG79" s="11"/>
      <c r="MH79" s="11"/>
      <c r="MI79" s="11"/>
      <c r="MJ79" s="11"/>
      <c r="MK79" s="11"/>
      <c r="ML79" s="11"/>
      <c r="MM79" s="11"/>
      <c r="MN79" s="11"/>
      <c r="MO79" s="11"/>
      <c r="MP79" s="11"/>
      <c r="MQ79" s="11"/>
      <c r="MR79" s="11"/>
      <c r="MS79" s="11"/>
      <c r="MT79" s="11"/>
      <c r="MU79" s="11"/>
      <c r="MV79" s="11"/>
      <c r="MW79" s="11"/>
      <c r="MX79" s="11"/>
      <c r="MY79" s="11"/>
      <c r="MZ79" s="11"/>
      <c r="NA79" s="11"/>
      <c r="NB79" s="11"/>
      <c r="NC79" s="11"/>
      <c r="ND79" s="11"/>
      <c r="NE79" s="11"/>
      <c r="NF79" s="11"/>
      <c r="NG79" s="11"/>
      <c r="NH79" s="11"/>
      <c r="NI79" s="11"/>
      <c r="NJ79" s="11"/>
      <c r="NK79" s="11"/>
      <c r="NL79" s="11"/>
      <c r="NM79" s="11"/>
      <c r="NN79" s="11"/>
      <c r="NO79" s="11"/>
      <c r="NP79" s="11"/>
      <c r="NQ79" s="11"/>
      <c r="NR79" s="11"/>
      <c r="NS79" s="11"/>
      <c r="NT79" s="11"/>
      <c r="NU79" s="11"/>
      <c r="NV79" s="11"/>
      <c r="NW79" s="11"/>
      <c r="NX79" s="11"/>
      <c r="NY79" s="11"/>
      <c r="NZ79" s="11"/>
      <c r="OA79" s="11"/>
      <c r="OB79" s="11"/>
      <c r="OC79" s="11"/>
      <c r="OD79" s="11"/>
      <c r="OE79" s="11"/>
      <c r="OF79" s="11"/>
      <c r="OG79" s="11"/>
      <c r="OH79" s="11"/>
      <c r="OI79" s="11"/>
      <c r="OJ79" s="11"/>
      <c r="OK79" s="11"/>
      <c r="OL79" s="11"/>
      <c r="OM79" s="11"/>
      <c r="ON79" s="11"/>
      <c r="OO79" s="11"/>
      <c r="OP79" s="11"/>
      <c r="OQ79" s="11"/>
      <c r="OR79" s="11"/>
      <c r="OS79" s="11"/>
      <c r="OT79" s="11"/>
      <c r="OU79" s="11"/>
      <c r="OV79" s="11"/>
      <c r="OW79" s="11"/>
      <c r="OX79" s="11"/>
      <c r="OY79" s="11"/>
      <c r="OZ79" s="11"/>
      <c r="PA79" s="11"/>
      <c r="PB79" s="11"/>
      <c r="PC79" s="11"/>
      <c r="PD79" s="11"/>
      <c r="PE79" s="11"/>
      <c r="PF79" s="11"/>
      <c r="PG79" s="11"/>
      <c r="PH79" s="11"/>
      <c r="PI79" s="11"/>
      <c r="PJ79" s="11"/>
      <c r="PK79" s="11"/>
      <c r="PL79" s="11"/>
      <c r="PM79" s="11"/>
      <c r="PN79" s="11"/>
      <c r="PO79" s="11"/>
      <c r="PP79" s="11"/>
      <c r="PQ79" s="11"/>
      <c r="PR79" s="11"/>
      <c r="PS79" s="11"/>
      <c r="PT79" s="11"/>
      <c r="PU79" s="11"/>
      <c r="PV79" s="11"/>
      <c r="PW79" s="11"/>
      <c r="PX79" s="11"/>
      <c r="PY79" s="11"/>
      <c r="PZ79" s="11"/>
      <c r="QA79" s="11"/>
      <c r="QB79" s="11"/>
      <c r="QC79" s="11"/>
      <c r="QD79" s="11"/>
      <c r="QE79" s="11"/>
      <c r="QF79" s="11"/>
      <c r="QG79" s="11"/>
      <c r="QH79" s="11"/>
      <c r="QI79" s="11"/>
      <c r="QJ79" s="11"/>
      <c r="QK79" s="11"/>
      <c r="QL79" s="11"/>
      <c r="QM79" s="11"/>
      <c r="QN79" s="11"/>
      <c r="QO79" s="11"/>
      <c r="QP79" s="11"/>
      <c r="QQ79" s="11"/>
      <c r="QR79" s="11"/>
      <c r="QS79" s="11"/>
      <c r="QT79" s="11"/>
      <c r="QU79" s="11"/>
      <c r="QV79" s="11"/>
      <c r="QW79" s="11"/>
      <c r="QX79" s="11"/>
      <c r="QY79" s="11"/>
      <c r="QZ79" s="11"/>
      <c r="RA79" s="11"/>
      <c r="RB79" s="11"/>
      <c r="RC79" s="11"/>
      <c r="RD79" s="11"/>
      <c r="RE79" s="11"/>
      <c r="RF79" s="11"/>
      <c r="RG79" s="11"/>
      <c r="RH79" s="11"/>
      <c r="RI79" s="11"/>
      <c r="RJ79" s="11"/>
      <c r="RK79" s="11"/>
      <c r="RL79" s="11"/>
      <c r="RM79" s="11"/>
      <c r="RN79" s="11"/>
      <c r="RO79" s="11"/>
      <c r="RP79" s="11"/>
      <c r="RQ79" s="11"/>
      <c r="RR79" s="11"/>
      <c r="RS79" s="11"/>
      <c r="RT79" s="11"/>
      <c r="RU79" s="11"/>
      <c r="RV79" s="11"/>
      <c r="RW79" s="11"/>
      <c r="RX79" s="11"/>
      <c r="RY79" s="11"/>
      <c r="RZ79" s="11"/>
      <c r="SA79" s="11"/>
      <c r="SB79" s="11"/>
      <c r="SC79" s="11"/>
      <c r="SD79" s="11"/>
      <c r="SE79" s="11"/>
      <c r="SF79" s="11"/>
      <c r="SG79" s="11"/>
      <c r="SH79" s="11"/>
      <c r="SI79" s="11"/>
      <c r="SJ79" s="11"/>
      <c r="SK79" s="11"/>
      <c r="SL79" s="11"/>
      <c r="SM79" s="11"/>
      <c r="SN79" s="11"/>
      <c r="SO79" s="11"/>
      <c r="SP79" s="11"/>
      <c r="SQ79" s="11"/>
      <c r="SR79" s="11"/>
      <c r="SS79" s="11"/>
      <c r="ST79" s="11"/>
      <c r="SU79" s="11"/>
      <c r="SV79" s="11"/>
      <c r="SW79" s="11"/>
      <c r="SX79" s="11"/>
      <c r="SY79" s="11"/>
      <c r="SZ79" s="11"/>
      <c r="TA79" s="11"/>
      <c r="TB79" s="11"/>
      <c r="TC79" s="11"/>
      <c r="TD79" s="11"/>
      <c r="TE79" s="11"/>
      <c r="TF79" s="11"/>
      <c r="TG79" s="11"/>
      <c r="TH79" s="11"/>
      <c r="TI79" s="11"/>
      <c r="TJ79" s="11"/>
      <c r="TK79" s="11"/>
      <c r="TL79" s="11"/>
      <c r="TM79" s="11"/>
      <c r="TN79" s="11"/>
      <c r="TO79" s="11"/>
      <c r="TP79" s="11"/>
      <c r="TQ79" s="11"/>
      <c r="TR79" s="11"/>
      <c r="TS79" s="11"/>
      <c r="TT79" s="11"/>
      <c r="TU79" s="11"/>
      <c r="TV79" s="11"/>
      <c r="TW79" s="11"/>
      <c r="TX79" s="11"/>
      <c r="TY79" s="11"/>
      <c r="TZ79" s="11"/>
      <c r="UA79" s="11"/>
      <c r="UB79" s="11"/>
      <c r="UC79" s="11"/>
      <c r="UD79" s="11"/>
      <c r="UE79" s="11"/>
      <c r="UF79" s="11"/>
      <c r="UG79" s="11"/>
      <c r="UH79" s="11"/>
      <c r="UI79" s="11"/>
      <c r="UJ79" s="11"/>
      <c r="UK79" s="11"/>
      <c r="UL79" s="11"/>
      <c r="UM79" s="11"/>
      <c r="UN79" s="11"/>
      <c r="UO79" s="11"/>
      <c r="UP79" s="11"/>
      <c r="UQ79" s="11"/>
      <c r="UR79" s="11"/>
      <c r="US79" s="11"/>
      <c r="UT79" s="11"/>
      <c r="UU79" s="11"/>
      <c r="UV79" s="11"/>
      <c r="UW79" s="11"/>
      <c r="UX79" s="11"/>
      <c r="UY79" s="11"/>
      <c r="UZ79" s="11"/>
      <c r="VA79" s="11"/>
      <c r="VB79" s="11"/>
      <c r="VC79" s="11"/>
      <c r="VD79" s="11"/>
      <c r="VE79" s="11"/>
      <c r="VF79" s="11"/>
      <c r="VG79" s="11"/>
      <c r="VH79" s="11"/>
      <c r="VI79" s="11"/>
      <c r="VJ79" s="11"/>
      <c r="VK79" s="11"/>
      <c r="VL79" s="11"/>
      <c r="VM79" s="11"/>
      <c r="VN79" s="11"/>
      <c r="VO79" s="11"/>
      <c r="VP79" s="11"/>
      <c r="VQ79" s="11"/>
      <c r="VR79" s="11"/>
      <c r="VS79" s="11"/>
      <c r="VT79" s="11"/>
      <c r="VU79" s="11"/>
      <c r="VV79" s="11"/>
      <c r="VW79" s="11"/>
      <c r="VX79" s="11"/>
      <c r="VY79" s="11"/>
      <c r="VZ79" s="11"/>
      <c r="WA79" s="11"/>
      <c r="WB79" s="11"/>
      <c r="WC79" s="11"/>
      <c r="WD79" s="11"/>
      <c r="WE79" s="11"/>
      <c r="WF79" s="11"/>
      <c r="WG79" s="11"/>
      <c r="WH79" s="11"/>
      <c r="WI79" s="11"/>
      <c r="WJ79" s="11"/>
      <c r="WK79" s="11"/>
      <c r="WL79" s="11"/>
      <c r="WM79" s="11"/>
      <c r="WN79" s="11"/>
      <c r="WO79" s="11"/>
      <c r="WP79" s="11"/>
      <c r="WQ79" s="11"/>
      <c r="WR79" s="11"/>
      <c r="WS79" s="11"/>
      <c r="WT79" s="11"/>
      <c r="WU79" s="11"/>
      <c r="WV79" s="11"/>
      <c r="WW79" s="11"/>
      <c r="WX79" s="11"/>
      <c r="WY79" s="11"/>
      <c r="WZ79" s="11"/>
      <c r="XA79" s="11"/>
      <c r="XB79" s="11"/>
      <c r="XC79" s="11"/>
      <c r="XD79" s="11"/>
      <c r="XE79" s="11"/>
      <c r="XF79" s="11"/>
      <c r="XG79" s="11"/>
      <c r="XH79" s="11"/>
      <c r="XI79" s="11"/>
      <c r="XJ79" s="11"/>
      <c r="XK79" s="11"/>
      <c r="XL79" s="11"/>
      <c r="XM79" s="11"/>
      <c r="XN79" s="11"/>
      <c r="XO79" s="11"/>
      <c r="XP79" s="11"/>
      <c r="XQ79" s="11"/>
      <c r="XR79" s="11"/>
      <c r="XS79" s="11"/>
      <c r="XT79" s="11"/>
      <c r="XU79" s="11"/>
      <c r="XV79" s="11"/>
      <c r="XW79" s="11"/>
      <c r="XX79" s="11"/>
      <c r="XY79" s="11"/>
      <c r="XZ79" s="11"/>
      <c r="YA79" s="11"/>
      <c r="YB79" s="11"/>
      <c r="YC79" s="11"/>
      <c r="YD79" s="11"/>
      <c r="YE79" s="11"/>
      <c r="YF79" s="11"/>
      <c r="YG79" s="11"/>
      <c r="YH79" s="11"/>
      <c r="YI79" s="11"/>
      <c r="YJ79" s="11"/>
      <c r="YK79" s="11"/>
      <c r="YL79" s="11"/>
      <c r="YM79" s="11"/>
      <c r="YN79" s="11"/>
      <c r="YO79" s="11"/>
      <c r="YP79" s="11"/>
      <c r="YQ79" s="11"/>
      <c r="YR79" s="11"/>
      <c r="YS79" s="11"/>
      <c r="YT79" s="11"/>
      <c r="YU79" s="11"/>
      <c r="YV79" s="11"/>
      <c r="YW79" s="11"/>
      <c r="YX79" s="11"/>
      <c r="YY79" s="11"/>
      <c r="YZ79" s="11"/>
      <c r="ZA79" s="11"/>
      <c r="ZB79" s="11"/>
      <c r="ZC79" s="11"/>
      <c r="ZD79" s="11"/>
      <c r="ZE79" s="11"/>
      <c r="ZF79" s="11"/>
      <c r="ZG79" s="11"/>
      <c r="ZH79" s="11"/>
      <c r="ZI79" s="11"/>
      <c r="ZJ79" s="11"/>
      <c r="ZK79" s="11"/>
      <c r="ZL79" s="11"/>
      <c r="ZM79" s="11"/>
      <c r="ZN79" s="11"/>
      <c r="ZO79" s="11"/>
      <c r="ZP79" s="11"/>
      <c r="ZQ79" s="11"/>
      <c r="ZR79" s="11"/>
      <c r="ZS79" s="11"/>
      <c r="ZT79" s="11"/>
      <c r="ZU79" s="11"/>
      <c r="ZV79" s="11"/>
      <c r="ZW79" s="11"/>
      <c r="ZX79" s="11"/>
      <c r="ZY79" s="11"/>
      <c r="ZZ79" s="11"/>
      <c r="AAA79" s="11"/>
      <c r="AAB79" s="11"/>
      <c r="AAC79" s="11"/>
      <c r="AAD79" s="11"/>
      <c r="AAE79" s="11"/>
      <c r="AAF79" s="11"/>
      <c r="AAG79" s="11"/>
      <c r="AAH79" s="11"/>
      <c r="AAI79" s="11"/>
      <c r="AAJ79" s="11"/>
      <c r="AAK79" s="11"/>
      <c r="AAL79" s="11"/>
      <c r="AAM79" s="11"/>
      <c r="AAN79" s="11"/>
      <c r="AAO79" s="11"/>
      <c r="AAP79" s="11"/>
      <c r="AAQ79" s="11"/>
      <c r="AAR79" s="11"/>
      <c r="AAS79" s="11"/>
      <c r="AAT79" s="11"/>
      <c r="AAU79" s="11"/>
      <c r="AAV79" s="11"/>
      <c r="AAW79" s="11"/>
      <c r="AAX79" s="11"/>
      <c r="AAY79" s="11"/>
      <c r="AAZ79" s="11"/>
      <c r="ABA79" s="11"/>
      <c r="ABB79" s="11"/>
      <c r="ABC79" s="11"/>
      <c r="ABD79" s="11"/>
      <c r="ABE79" s="11"/>
      <c r="ABF79" s="11"/>
      <c r="ABG79" s="11"/>
      <c r="ABH79" s="11"/>
      <c r="ABI79" s="11"/>
      <c r="ABJ79" s="11"/>
      <c r="ABK79" s="11"/>
      <c r="ABL79" s="11"/>
      <c r="ABM79" s="11"/>
      <c r="ABN79" s="11"/>
      <c r="ABO79" s="11"/>
      <c r="ABP79" s="11"/>
      <c r="ABQ79" s="11"/>
      <c r="ABR79" s="11"/>
      <c r="ABS79" s="11"/>
      <c r="ABT79" s="11"/>
      <c r="ABU79" s="11"/>
      <c r="ABV79" s="11"/>
      <c r="ABW79" s="11"/>
      <c r="ABX79" s="11"/>
      <c r="ABY79" s="11"/>
      <c r="ABZ79" s="11"/>
      <c r="ACA79" s="11"/>
      <c r="ACB79" s="11"/>
      <c r="ACC79" s="11"/>
      <c r="ACD79" s="11"/>
      <c r="ACE79" s="11"/>
      <c r="ACF79" s="11"/>
      <c r="ACG79" s="11"/>
      <c r="ACH79" s="11"/>
      <c r="ACI79" s="11"/>
      <c r="ACJ79" s="11"/>
      <c r="ACK79" s="11"/>
      <c r="ACL79" s="11"/>
      <c r="ACM79" s="11"/>
      <c r="ACN79" s="11"/>
      <c r="ACO79" s="11"/>
      <c r="ACP79" s="11"/>
      <c r="ACQ79" s="11"/>
      <c r="ACR79" s="11"/>
      <c r="ACS79" s="11"/>
      <c r="ACT79" s="11"/>
      <c r="ACU79" s="11"/>
      <c r="ACV79" s="11"/>
      <c r="ACW79" s="11"/>
      <c r="ACX79" s="11"/>
      <c r="ACY79" s="11"/>
      <c r="ACZ79" s="11"/>
      <c r="ADA79" s="11"/>
      <c r="ADB79" s="11"/>
      <c r="ADC79" s="11"/>
      <c r="ADD79" s="11"/>
      <c r="ADE79" s="11"/>
      <c r="ADF79" s="11"/>
      <c r="ADG79" s="11"/>
      <c r="ADH79" s="11"/>
      <c r="ADI79" s="11"/>
      <c r="ADJ79" s="11"/>
      <c r="ADK79" s="11"/>
      <c r="ADL79" s="11"/>
      <c r="ADM79" s="11"/>
      <c r="ADN79" s="11"/>
      <c r="ADO79" s="11"/>
      <c r="ADP79" s="11"/>
      <c r="ADQ79" s="11"/>
      <c r="ADR79" s="11"/>
      <c r="ADS79" s="11"/>
      <c r="ADT79" s="11"/>
      <c r="ADU79" s="11"/>
      <c r="ADV79" s="11"/>
      <c r="ADW79" s="11"/>
      <c r="ADX79" s="11"/>
      <c r="ADY79" s="11"/>
      <c r="ADZ79" s="11"/>
      <c r="AEA79" s="11"/>
      <c r="AEB79" s="11"/>
      <c r="AEC79" s="11"/>
      <c r="AED79" s="11"/>
      <c r="AEE79" s="11"/>
      <c r="AEF79" s="11"/>
      <c r="AEG79" s="11"/>
      <c r="AEH79" s="11"/>
      <c r="AEI79" s="11"/>
      <c r="AEJ79" s="11"/>
      <c r="AEK79" s="11"/>
      <c r="AEL79" s="11"/>
      <c r="AEM79" s="11"/>
      <c r="AEN79" s="11"/>
      <c r="AEO79" s="11"/>
      <c r="AEP79" s="11"/>
      <c r="AEQ79" s="11"/>
      <c r="AER79" s="11"/>
      <c r="AES79" s="11"/>
      <c r="AET79" s="11"/>
      <c r="AEU79" s="11"/>
      <c r="AEV79" s="11"/>
      <c r="AEW79" s="11"/>
      <c r="AEX79" s="11"/>
      <c r="AEY79" s="11"/>
      <c r="AEZ79" s="11"/>
      <c r="AFA79" s="11"/>
      <c r="AFB79" s="11"/>
      <c r="AFC79" s="11"/>
      <c r="AFD79" s="11"/>
      <c r="AFE79" s="11"/>
      <c r="AFF79" s="11"/>
      <c r="AFG79" s="11"/>
      <c r="AFH79" s="11"/>
      <c r="AFI79" s="11"/>
      <c r="AFJ79" s="11"/>
      <c r="AFK79" s="11"/>
      <c r="AFL79" s="11"/>
      <c r="AFM79" s="11"/>
      <c r="AFN79" s="11"/>
      <c r="AFO79" s="11"/>
      <c r="AFP79" s="11"/>
      <c r="AFQ79" s="11"/>
      <c r="AFR79" s="11"/>
      <c r="AFS79" s="11"/>
      <c r="AFT79" s="11"/>
      <c r="AFU79" s="11"/>
      <c r="AFV79" s="11"/>
      <c r="AFW79" s="11"/>
      <c r="AFX79" s="11"/>
      <c r="AFY79" s="11"/>
      <c r="AFZ79" s="11"/>
      <c r="AGA79" s="11"/>
      <c r="AGB79" s="11"/>
      <c r="AGC79" s="11"/>
      <c r="AGD79" s="11"/>
      <c r="AGE79" s="11"/>
      <c r="AGF79" s="11"/>
      <c r="AGG79" s="11"/>
      <c r="AGH79" s="11"/>
      <c r="AGI79" s="11"/>
      <c r="AGJ79" s="11"/>
      <c r="AGK79" s="11"/>
      <c r="AGL79" s="11"/>
      <c r="AGM79" s="11"/>
      <c r="AGN79" s="11"/>
      <c r="AGO79" s="11"/>
      <c r="AGP79" s="11"/>
      <c r="AGQ79" s="11"/>
      <c r="AGR79" s="11"/>
      <c r="AGS79" s="11"/>
      <c r="AGT79" s="11"/>
      <c r="AGU79" s="11"/>
      <c r="AGV79" s="11"/>
      <c r="AGW79" s="11"/>
      <c r="AGX79" s="11"/>
      <c r="AGY79" s="11"/>
      <c r="AGZ79" s="11"/>
      <c r="AHA79" s="11"/>
      <c r="AHB79" s="11"/>
      <c r="AHC79" s="11"/>
      <c r="AHD79" s="11"/>
      <c r="AHE79" s="11"/>
      <c r="AHF79" s="11"/>
      <c r="AHG79" s="11"/>
      <c r="AHH79" s="11"/>
      <c r="AHI79" s="11"/>
      <c r="AHJ79" s="11"/>
      <c r="AHK79" s="11"/>
      <c r="AHL79" s="11"/>
      <c r="AHM79" s="11"/>
      <c r="AHN79" s="11"/>
      <c r="AHO79" s="11"/>
      <c r="AHP79" s="11"/>
      <c r="AHQ79" s="11"/>
      <c r="AHR79" s="11"/>
      <c r="AHS79" s="11"/>
      <c r="AHT79" s="11"/>
      <c r="AHU79" s="11"/>
      <c r="AHV79" s="11"/>
      <c r="AHW79" s="11"/>
      <c r="AHX79" s="11"/>
      <c r="AHY79" s="11"/>
      <c r="AHZ79" s="11"/>
      <c r="AIA79" s="11"/>
      <c r="AIB79" s="11"/>
      <c r="AIC79" s="11"/>
      <c r="AID79" s="11"/>
      <c r="AIE79" s="11"/>
      <c r="AIF79" s="11"/>
      <c r="AIG79" s="11"/>
      <c r="AIH79" s="11"/>
      <c r="AII79" s="11"/>
      <c r="AIJ79" s="11"/>
      <c r="AIK79" s="11"/>
      <c r="AIL79" s="11"/>
      <c r="AIM79" s="11"/>
      <c r="AIN79" s="11"/>
      <c r="AIO79" s="11"/>
      <c r="AIP79" s="11"/>
      <c r="AIQ79" s="11"/>
      <c r="AIR79" s="11"/>
      <c r="AIS79" s="11"/>
      <c r="AIT79" s="11"/>
      <c r="AIU79" s="11"/>
      <c r="AIV79" s="11"/>
      <c r="AIW79" s="11"/>
      <c r="AIX79" s="11"/>
      <c r="AIY79" s="11"/>
      <c r="AIZ79" s="11"/>
      <c r="AJA79" s="11"/>
      <c r="AJB79" s="11"/>
      <c r="AJC79" s="11"/>
      <c r="AJD79" s="11"/>
      <c r="AJE79" s="11"/>
      <c r="AJF79" s="11"/>
      <c r="AJG79" s="11"/>
      <c r="AJH79" s="11"/>
      <c r="AJI79" s="11"/>
      <c r="AJJ79" s="11"/>
      <c r="AJK79" s="11"/>
      <c r="AJL79" s="11"/>
      <c r="AJM79" s="11"/>
      <c r="AJN79" s="11"/>
      <c r="AJO79" s="11"/>
      <c r="AJP79" s="11"/>
      <c r="AJQ79" s="11"/>
      <c r="AJR79" s="11"/>
      <c r="AJS79" s="11"/>
      <c r="AJT79" s="11"/>
      <c r="AJU79" s="11"/>
      <c r="AJV79" s="11"/>
      <c r="AJW79" s="11"/>
      <c r="AJX79" s="11"/>
      <c r="AJY79" s="11"/>
      <c r="AJZ79" s="11"/>
      <c r="AKA79" s="11"/>
      <c r="AKB79" s="11"/>
      <c r="AKC79" s="11"/>
      <c r="AKD79" s="11"/>
      <c r="AKE79" s="11"/>
      <c r="AKF79" s="11"/>
      <c r="AKG79" s="11"/>
      <c r="AKH79" s="11"/>
      <c r="AKI79" s="11"/>
      <c r="AKJ79" s="11"/>
      <c r="AKK79" s="11"/>
      <c r="AKL79" s="11"/>
      <c r="AKM79" s="11"/>
      <c r="AKN79" s="11"/>
      <c r="AKO79" s="11"/>
      <c r="AKP79" s="11"/>
      <c r="AKQ79" s="11"/>
      <c r="AKR79" s="11"/>
      <c r="AKS79" s="11"/>
      <c r="AKT79" s="11"/>
      <c r="AKU79" s="11"/>
      <c r="AKV79" s="11"/>
      <c r="AKW79" s="11"/>
      <c r="AKX79" s="11"/>
      <c r="AKY79" s="11"/>
      <c r="AKZ79" s="11"/>
      <c r="ALA79" s="11"/>
      <c r="ALB79" s="11"/>
      <c r="ALC79" s="11"/>
      <c r="ALD79" s="11"/>
      <c r="ALE79" s="11"/>
      <c r="ALF79" s="11"/>
      <c r="ALG79" s="11"/>
      <c r="ALH79" s="11"/>
      <c r="ALI79" s="11"/>
      <c r="ALJ79" s="11"/>
      <c r="ALK79" s="11"/>
      <c r="ALL79" s="11"/>
      <c r="ALM79" s="11"/>
      <c r="ALN79" s="11"/>
      <c r="ALO79" s="11"/>
      <c r="ALP79" s="11"/>
      <c r="ALQ79" s="11"/>
      <c r="ALR79" s="11"/>
      <c r="ALS79" s="11"/>
      <c r="ALT79" s="11"/>
      <c r="ALU79" s="11"/>
      <c r="ALV79" s="11"/>
      <c r="ALW79" s="11"/>
      <c r="ALX79" s="11"/>
      <c r="ALY79" s="11"/>
      <c r="ALZ79" s="11"/>
      <c r="AMA79" s="11"/>
      <c r="AMB79" s="11"/>
      <c r="AMC79" s="11"/>
      <c r="AMD79" s="11"/>
      <c r="AME79" s="11"/>
      <c r="AMF79" s="11"/>
      <c r="AMG79" s="11"/>
      <c r="AMH79" s="11"/>
      <c r="AMI79" s="11"/>
      <c r="AMJ79" s="11"/>
      <c r="AMK79" s="11"/>
      <c r="AML79" s="11"/>
      <c r="AMM79" s="11"/>
      <c r="AMN79" s="11"/>
      <c r="AMO79" s="11"/>
      <c r="AMP79" s="11"/>
      <c r="AMQ79" s="11"/>
      <c r="AMR79" s="11"/>
      <c r="AMS79" s="11"/>
      <c r="AMT79" s="11"/>
      <c r="AMU79" s="11"/>
      <c r="AMV79" s="11"/>
      <c r="AMW79" s="11"/>
      <c r="AMX79" s="11"/>
      <c r="AMY79" s="11"/>
      <c r="AMZ79" s="11"/>
      <c r="ANA79" s="11"/>
      <c r="ANB79" s="11"/>
      <c r="ANC79" s="11"/>
      <c r="AND79" s="11"/>
      <c r="ANE79" s="11"/>
      <c r="ANF79" s="11"/>
      <c r="ANG79" s="11"/>
      <c r="ANH79" s="11"/>
      <c r="ANI79" s="11"/>
      <c r="ANJ79" s="11"/>
      <c r="ANK79" s="11"/>
      <c r="ANL79" s="11"/>
      <c r="ANM79" s="11"/>
      <c r="ANN79" s="11"/>
      <c r="ANO79" s="11"/>
      <c r="ANP79" s="11"/>
      <c r="ANQ79" s="11"/>
      <c r="ANR79" s="11"/>
      <c r="ANS79" s="11"/>
      <c r="ANT79" s="11"/>
      <c r="ANU79" s="11"/>
      <c r="ANV79" s="11"/>
      <c r="ANW79" s="11"/>
      <c r="ANX79" s="11"/>
      <c r="ANY79" s="11"/>
      <c r="ANZ79" s="11"/>
      <c r="AOA79" s="11"/>
      <c r="AOB79" s="11"/>
      <c r="AOC79" s="11"/>
      <c r="AOD79" s="11"/>
      <c r="AOE79" s="11"/>
      <c r="AOF79" s="11"/>
      <c r="AOG79" s="11"/>
      <c r="AOH79" s="11"/>
      <c r="AOI79" s="11"/>
      <c r="AOJ79" s="11"/>
      <c r="AOK79" s="11"/>
      <c r="AOL79" s="11"/>
      <c r="AOM79" s="11"/>
      <c r="AON79" s="11"/>
      <c r="AOO79" s="11"/>
      <c r="AOP79" s="11"/>
      <c r="AOQ79" s="11"/>
      <c r="AOR79" s="11"/>
      <c r="AOS79" s="11"/>
      <c r="AOT79" s="11"/>
      <c r="AOU79" s="11"/>
      <c r="AOV79" s="11"/>
      <c r="AOW79" s="11"/>
      <c r="AOX79" s="11"/>
      <c r="AOY79" s="11"/>
      <c r="AOZ79" s="11"/>
      <c r="APA79" s="11"/>
      <c r="APB79" s="11"/>
      <c r="APC79" s="11"/>
      <c r="APD79" s="11"/>
      <c r="APE79" s="11"/>
      <c r="APF79" s="11"/>
      <c r="APG79" s="11"/>
      <c r="APH79" s="11"/>
      <c r="API79" s="11"/>
      <c r="APJ79" s="11"/>
      <c r="APK79" s="11"/>
      <c r="APL79" s="11"/>
      <c r="APM79" s="11"/>
      <c r="APN79" s="11"/>
      <c r="APO79" s="11"/>
      <c r="APP79" s="11"/>
      <c r="APQ79" s="11"/>
      <c r="APR79" s="11"/>
      <c r="APS79" s="11"/>
      <c r="APT79" s="11"/>
      <c r="APU79" s="11"/>
      <c r="APV79" s="11"/>
      <c r="APW79" s="11"/>
      <c r="APX79" s="11"/>
      <c r="APY79" s="11"/>
      <c r="APZ79" s="11"/>
      <c r="AQA79" s="11"/>
      <c r="AQB79" s="11"/>
      <c r="AQC79" s="11"/>
      <c r="AQD79" s="11"/>
      <c r="AQE79" s="11"/>
      <c r="AQF79" s="11"/>
      <c r="AQG79" s="11"/>
      <c r="AQH79" s="11"/>
      <c r="AQI79" s="11"/>
      <c r="AQJ79" s="11"/>
      <c r="AQK79" s="11"/>
      <c r="AQL79" s="11"/>
      <c r="AQM79" s="11"/>
      <c r="AQN79" s="11"/>
      <c r="AQO79" s="11"/>
      <c r="AQP79" s="11"/>
      <c r="AQQ79" s="11"/>
      <c r="AQR79" s="11"/>
      <c r="AQS79" s="11"/>
      <c r="AQT79" s="11"/>
      <c r="AQU79" s="11"/>
      <c r="AQV79" s="11"/>
      <c r="AQW79" s="11"/>
      <c r="AQX79" s="11"/>
      <c r="AQY79" s="11"/>
      <c r="AQZ79" s="11"/>
      <c r="ARA79" s="11"/>
      <c r="ARB79" s="11"/>
      <c r="ARC79" s="11"/>
      <c r="ARD79" s="11"/>
      <c r="ARE79" s="11"/>
      <c r="ARF79" s="11"/>
      <c r="ARG79" s="11"/>
      <c r="ARH79" s="11"/>
      <c r="ARI79" s="11"/>
      <c r="ARJ79" s="11"/>
      <c r="ARK79" s="11"/>
      <c r="ARL79" s="11"/>
      <c r="ARM79" s="11"/>
      <c r="ARN79" s="11"/>
      <c r="ARO79" s="11"/>
      <c r="ARP79" s="11"/>
      <c r="ARQ79" s="11"/>
      <c r="ARR79" s="11"/>
      <c r="ARS79" s="11"/>
      <c r="ART79" s="11"/>
      <c r="ARU79" s="11"/>
      <c r="ARV79" s="11"/>
      <c r="ARW79" s="11"/>
      <c r="ARX79" s="11"/>
      <c r="ARY79" s="11"/>
      <c r="ARZ79" s="11"/>
      <c r="ASA79" s="11"/>
      <c r="ASB79" s="11"/>
      <c r="ASC79" s="11"/>
      <c r="ASD79" s="11"/>
      <c r="ASE79" s="11"/>
      <c r="ASF79" s="11"/>
      <c r="ASG79" s="11"/>
      <c r="ASH79" s="11"/>
      <c r="ASI79" s="11"/>
      <c r="ASJ79" s="11"/>
      <c r="ASK79" s="11"/>
      <c r="ASL79" s="11"/>
      <c r="ASM79" s="11"/>
      <c r="ASN79" s="11"/>
      <c r="ASO79" s="11"/>
      <c r="ASP79" s="11"/>
      <c r="ASQ79" s="11"/>
      <c r="ASR79" s="11"/>
      <c r="ASS79" s="11"/>
      <c r="AST79" s="11"/>
      <c r="ASU79" s="11"/>
      <c r="ASV79" s="11"/>
      <c r="ASW79" s="11"/>
      <c r="ASX79" s="11"/>
      <c r="ASY79" s="11"/>
      <c r="ASZ79" s="11"/>
      <c r="ATA79" s="11"/>
      <c r="ATB79" s="11"/>
      <c r="ATC79" s="11"/>
      <c r="ATD79" s="11"/>
      <c r="ATE79" s="11"/>
      <c r="ATF79" s="11"/>
      <c r="ATG79" s="11"/>
      <c r="ATH79" s="11"/>
      <c r="ATI79" s="11"/>
      <c r="ATJ79" s="11"/>
      <c r="ATK79" s="11"/>
      <c r="ATL79" s="11"/>
      <c r="ATM79" s="11"/>
      <c r="ATN79" s="11"/>
      <c r="ATO79" s="11"/>
      <c r="ATP79" s="11"/>
      <c r="ATQ79" s="11"/>
      <c r="ATR79" s="11"/>
      <c r="ATS79" s="11"/>
      <c r="ATT79" s="11"/>
      <c r="ATU79" s="11"/>
      <c r="ATV79" s="11"/>
      <c r="ATW79" s="11"/>
      <c r="ATX79" s="11"/>
      <c r="ATY79" s="11"/>
      <c r="ATZ79" s="11"/>
      <c r="AUA79" s="11"/>
      <c r="AUB79" s="11"/>
      <c r="AUC79" s="11"/>
      <c r="AUD79" s="11"/>
      <c r="AUE79" s="11"/>
      <c r="AUF79" s="11"/>
      <c r="AUG79" s="11"/>
      <c r="AUH79" s="11"/>
      <c r="AUI79" s="11"/>
      <c r="AUJ79" s="11"/>
      <c r="AUK79" s="11"/>
      <c r="AUL79" s="11"/>
      <c r="AUM79" s="11"/>
      <c r="AUN79" s="11"/>
      <c r="AUO79" s="11"/>
      <c r="AUP79" s="11"/>
      <c r="AUQ79" s="11"/>
      <c r="AUR79" s="11"/>
      <c r="AUS79" s="11"/>
      <c r="AUT79" s="11"/>
      <c r="AUU79" s="11"/>
      <c r="AUV79" s="11"/>
      <c r="AUW79" s="11"/>
      <c r="AUX79" s="11"/>
      <c r="AUY79" s="11"/>
      <c r="AUZ79" s="11"/>
      <c r="AVA79" s="11"/>
      <c r="AVB79" s="11"/>
      <c r="AVC79" s="11"/>
      <c r="AVD79" s="11"/>
      <c r="AVE79" s="11"/>
      <c r="AVF79" s="11"/>
      <c r="AVG79" s="11"/>
      <c r="AVH79" s="11"/>
      <c r="AVI79" s="11"/>
      <c r="AVJ79" s="11"/>
      <c r="AVK79" s="11"/>
      <c r="AVL79" s="11"/>
      <c r="AVM79" s="11"/>
      <c r="AVN79" s="11"/>
      <c r="AVO79" s="11"/>
      <c r="AVP79" s="11"/>
      <c r="AVQ79" s="11"/>
      <c r="AVR79" s="11"/>
      <c r="AVS79" s="11"/>
      <c r="AVT79" s="11"/>
      <c r="AVU79" s="11"/>
      <c r="AVV79" s="11"/>
      <c r="AVW79" s="11"/>
      <c r="AVX79" s="11"/>
      <c r="AVY79" s="11"/>
      <c r="AVZ79" s="11"/>
      <c r="AWA79" s="11"/>
      <c r="AWB79" s="11"/>
      <c r="AWC79" s="11"/>
      <c r="AWD79" s="11"/>
      <c r="AWE79" s="11"/>
      <c r="AWF79" s="11"/>
      <c r="AWG79" s="11"/>
      <c r="AWH79" s="11"/>
      <c r="AWI79" s="11"/>
      <c r="AWJ79" s="11"/>
      <c r="AWK79" s="11"/>
      <c r="AWL79" s="11"/>
      <c r="AWM79" s="11"/>
      <c r="AWN79" s="11"/>
      <c r="AWO79" s="11"/>
      <c r="AWP79" s="11"/>
      <c r="AWQ79" s="11"/>
      <c r="AWR79" s="11"/>
      <c r="AWS79" s="11"/>
      <c r="AWT79" s="11"/>
      <c r="AWU79" s="11"/>
      <c r="AWV79" s="11"/>
      <c r="AWW79" s="11"/>
      <c r="AWX79" s="11"/>
      <c r="AWY79" s="11"/>
      <c r="AWZ79" s="11"/>
      <c r="AXA79" s="11"/>
      <c r="AXB79" s="11"/>
      <c r="AXC79" s="11"/>
      <c r="AXD79" s="11"/>
      <c r="AXE79" s="11"/>
      <c r="AXF79" s="11"/>
      <c r="AXG79" s="11"/>
      <c r="AXH79" s="11"/>
      <c r="AXI79" s="11"/>
      <c r="AXJ79" s="11"/>
      <c r="AXK79" s="11"/>
      <c r="AXL79" s="11"/>
      <c r="AXM79" s="11"/>
      <c r="AXN79" s="11"/>
      <c r="AXO79" s="11"/>
      <c r="AXP79" s="11"/>
      <c r="AXQ79" s="11"/>
      <c r="AXR79" s="11"/>
      <c r="AXS79" s="11"/>
      <c r="AXT79" s="11"/>
      <c r="AXU79" s="11"/>
      <c r="AXV79" s="11"/>
      <c r="AXW79" s="11"/>
      <c r="AXX79" s="11"/>
      <c r="AXY79" s="11"/>
      <c r="AXZ79" s="11"/>
      <c r="AYA79" s="11"/>
      <c r="AYB79" s="11"/>
      <c r="AYC79" s="11"/>
      <c r="AYD79" s="11"/>
      <c r="AYE79" s="11"/>
      <c r="AYF79" s="11"/>
      <c r="AYG79" s="11"/>
      <c r="AYH79" s="11"/>
      <c r="AYI79" s="11"/>
      <c r="AYJ79" s="11"/>
      <c r="AYK79" s="11"/>
      <c r="AYL79" s="11"/>
      <c r="AYM79" s="11"/>
      <c r="AYN79" s="11"/>
      <c r="AYO79" s="11"/>
      <c r="AYP79" s="11"/>
      <c r="AYQ79" s="11"/>
      <c r="AYR79" s="11"/>
      <c r="AYS79" s="11"/>
      <c r="AYT79" s="11"/>
      <c r="AYU79" s="11"/>
      <c r="AYV79" s="11"/>
      <c r="AYW79" s="11"/>
      <c r="AYX79" s="11"/>
      <c r="AYY79" s="11"/>
      <c r="AYZ79" s="11"/>
      <c r="AZA79" s="11"/>
      <c r="AZB79" s="11"/>
      <c r="AZC79" s="11"/>
      <c r="AZD79" s="11"/>
      <c r="AZE79" s="11"/>
      <c r="AZF79" s="11"/>
      <c r="AZG79" s="11"/>
      <c r="AZH79" s="11"/>
      <c r="AZI79" s="11"/>
      <c r="AZJ79" s="11"/>
      <c r="AZK79" s="11"/>
      <c r="AZL79" s="11"/>
      <c r="AZM79" s="11"/>
      <c r="AZN79" s="11"/>
      <c r="AZO79" s="11"/>
      <c r="AZP79" s="11"/>
      <c r="AZQ79" s="11"/>
      <c r="AZR79" s="11"/>
      <c r="AZS79" s="11"/>
      <c r="AZT79" s="11"/>
      <c r="AZU79" s="11"/>
      <c r="AZV79" s="11"/>
      <c r="AZW79" s="11"/>
      <c r="AZX79" s="11"/>
      <c r="AZY79" s="11"/>
      <c r="AZZ79" s="11"/>
      <c r="BAA79" s="11"/>
      <c r="BAB79" s="11"/>
      <c r="BAC79" s="11"/>
      <c r="BAD79" s="11"/>
      <c r="BAE79" s="11"/>
      <c r="BAF79" s="11"/>
      <c r="BAG79" s="11"/>
      <c r="BAH79" s="11"/>
      <c r="BAI79" s="11"/>
      <c r="BAJ79" s="11"/>
      <c r="BAK79" s="11"/>
      <c r="BAL79" s="11"/>
      <c r="BAM79" s="11"/>
      <c r="BAN79" s="11"/>
      <c r="BAO79" s="11"/>
      <c r="BAP79" s="11"/>
      <c r="BAQ79" s="11"/>
      <c r="BAR79" s="11"/>
      <c r="BAS79" s="11"/>
      <c r="BAT79" s="11"/>
      <c r="BAU79" s="11"/>
      <c r="BAV79" s="11"/>
      <c r="BAW79" s="11"/>
      <c r="BAX79" s="11"/>
      <c r="BAY79" s="11"/>
      <c r="BAZ79" s="11"/>
      <c r="BBA79" s="11"/>
      <c r="BBB79" s="11"/>
      <c r="BBC79" s="11"/>
      <c r="BBD79" s="11"/>
      <c r="BBE79" s="11"/>
      <c r="BBF79" s="11"/>
      <c r="BBG79" s="11"/>
      <c r="BBH79" s="11"/>
      <c r="BBI79" s="11"/>
      <c r="BBJ79" s="11"/>
      <c r="BBK79" s="11"/>
      <c r="BBL79" s="11"/>
      <c r="BBM79" s="11"/>
      <c r="BBN79" s="11"/>
      <c r="BBO79" s="11"/>
      <c r="BBP79" s="11"/>
      <c r="BBQ79" s="11"/>
      <c r="BBR79" s="11"/>
      <c r="BBS79" s="11"/>
      <c r="BBT79" s="11"/>
      <c r="BBU79" s="11"/>
      <c r="BBV79" s="11"/>
      <c r="BBW79" s="11"/>
      <c r="BBX79" s="11"/>
      <c r="BBY79" s="11"/>
      <c r="BBZ79" s="11"/>
      <c r="BCA79" s="11"/>
      <c r="BCB79" s="11"/>
      <c r="BCC79" s="11"/>
      <c r="BCD79" s="11"/>
      <c r="BCE79" s="11"/>
      <c r="BCF79" s="11"/>
      <c r="BCG79" s="11"/>
      <c r="BCH79" s="11"/>
      <c r="BCI79" s="11"/>
      <c r="BCJ79" s="11"/>
      <c r="BCK79" s="11"/>
      <c r="BCL79" s="11"/>
      <c r="BCM79" s="11"/>
      <c r="BCN79" s="11"/>
      <c r="BCO79" s="11"/>
      <c r="BCP79" s="11"/>
      <c r="BCQ79" s="11"/>
      <c r="BCR79" s="11"/>
      <c r="BCS79" s="11"/>
      <c r="BCT79" s="11"/>
      <c r="BCU79" s="11"/>
      <c r="BCV79" s="11"/>
      <c r="BCW79" s="11"/>
      <c r="BCX79" s="11"/>
      <c r="BCY79" s="11"/>
      <c r="BCZ79" s="11"/>
      <c r="BDA79" s="11"/>
      <c r="BDB79" s="11"/>
      <c r="BDC79" s="11"/>
      <c r="BDD79" s="11"/>
      <c r="BDE79" s="11"/>
      <c r="BDF79" s="11"/>
      <c r="BDG79" s="11"/>
      <c r="BDH79" s="11"/>
      <c r="BDI79" s="11"/>
      <c r="BDJ79" s="11"/>
      <c r="BDK79" s="11"/>
      <c r="BDL79" s="11"/>
      <c r="BDM79" s="11"/>
      <c r="BDN79" s="11"/>
      <c r="BDO79" s="11"/>
      <c r="BDP79" s="11"/>
      <c r="BDQ79" s="11"/>
      <c r="BDR79" s="11"/>
      <c r="BDS79" s="11"/>
      <c r="BDT79" s="11"/>
      <c r="BDU79" s="11"/>
      <c r="BDV79" s="11"/>
      <c r="BDW79" s="11"/>
      <c r="BDX79" s="11"/>
      <c r="BDY79" s="11"/>
      <c r="BDZ79" s="11"/>
      <c r="BEA79" s="11"/>
      <c r="BEB79" s="11"/>
      <c r="BEC79" s="11"/>
      <c r="BED79" s="11"/>
      <c r="BEE79" s="11"/>
      <c r="BEF79" s="11"/>
      <c r="BEG79" s="11"/>
      <c r="BEH79" s="11"/>
      <c r="BEI79" s="11"/>
      <c r="BEJ79" s="11"/>
      <c r="BEK79" s="11"/>
      <c r="BEL79" s="11"/>
      <c r="BEM79" s="11"/>
      <c r="BEN79" s="11"/>
      <c r="BEO79" s="11"/>
      <c r="BEP79" s="11"/>
      <c r="BEQ79" s="11"/>
      <c r="BER79" s="11"/>
      <c r="BES79" s="11"/>
      <c r="BET79" s="11"/>
      <c r="BEU79" s="11"/>
      <c r="BEV79" s="11"/>
      <c r="BEW79" s="11"/>
      <c r="BEX79" s="11"/>
      <c r="BEY79" s="11"/>
      <c r="BEZ79" s="11"/>
      <c r="BFA79" s="11"/>
      <c r="BFB79" s="11"/>
      <c r="BFC79" s="11"/>
      <c r="BFD79" s="11"/>
      <c r="BFE79" s="11"/>
      <c r="BFF79" s="11"/>
      <c r="BFG79" s="11"/>
      <c r="BFH79" s="11"/>
      <c r="BFI79" s="11"/>
      <c r="BFJ79" s="11"/>
      <c r="BFK79" s="11"/>
      <c r="BFL79" s="11"/>
      <c r="BFM79" s="11"/>
      <c r="BFN79" s="11"/>
      <c r="BFO79" s="11"/>
      <c r="BFP79" s="11"/>
      <c r="BFQ79" s="11"/>
      <c r="BFR79" s="11"/>
      <c r="BFS79" s="11"/>
      <c r="BFT79" s="11"/>
      <c r="BFU79" s="11"/>
      <c r="BFV79" s="11"/>
      <c r="BFW79" s="11"/>
      <c r="BFX79" s="11"/>
      <c r="BFY79" s="11"/>
      <c r="BFZ79" s="11"/>
      <c r="BGA79" s="11"/>
      <c r="BGB79" s="11"/>
      <c r="BGC79" s="11"/>
      <c r="BGD79" s="11"/>
      <c r="BGE79" s="11"/>
      <c r="BGF79" s="11"/>
      <c r="BGG79" s="11"/>
      <c r="BGH79" s="11"/>
      <c r="BGI79" s="11"/>
      <c r="BGJ79" s="11"/>
      <c r="BGK79" s="11"/>
      <c r="BGL79" s="11"/>
      <c r="BGM79" s="11"/>
      <c r="BGN79" s="11"/>
      <c r="BGO79" s="11"/>
      <c r="BGP79" s="11"/>
      <c r="BGQ79" s="11"/>
      <c r="BGR79" s="11"/>
      <c r="BGS79" s="11"/>
      <c r="BGT79" s="11"/>
      <c r="BGU79" s="11"/>
      <c r="BGV79" s="11"/>
      <c r="BGW79" s="11"/>
      <c r="BGX79" s="11"/>
      <c r="BGY79" s="11"/>
      <c r="BGZ79" s="11"/>
    </row>
    <row r="80" spans="1:1589" s="11" customFormat="1" ht="34.5" customHeight="1">
      <c r="A80" s="79" t="s">
        <v>43</v>
      </c>
      <c r="B80" s="63"/>
      <c r="C80" s="197" t="s">
        <v>123</v>
      </c>
      <c r="D80" s="198" t="s">
        <v>13</v>
      </c>
      <c r="E80" s="107">
        <v>41640</v>
      </c>
      <c r="F80" s="107">
        <v>42004</v>
      </c>
      <c r="G80" s="114" t="s">
        <v>9</v>
      </c>
      <c r="H80" s="147"/>
      <c r="I80" s="130"/>
      <c r="J80" s="130">
        <v>106200</v>
      </c>
      <c r="K80" s="130"/>
      <c r="L80" s="130"/>
      <c r="M80" s="130"/>
      <c r="N80" s="130">
        <v>106200</v>
      </c>
      <c r="O80" s="130"/>
      <c r="P80" s="130"/>
      <c r="Q80" s="130"/>
      <c r="R80" s="130">
        <v>106200</v>
      </c>
      <c r="S80" s="130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</row>
    <row r="81" spans="1:207" s="11" customFormat="1" ht="28.15" customHeight="1">
      <c r="A81" s="79"/>
      <c r="B81" s="63"/>
      <c r="C81" s="197"/>
      <c r="D81" s="198"/>
      <c r="E81" s="115" t="s">
        <v>12</v>
      </c>
      <c r="F81" s="115">
        <v>42369</v>
      </c>
      <c r="G81" s="116" t="s">
        <v>10</v>
      </c>
      <c r="H81" s="149"/>
      <c r="I81" s="145"/>
      <c r="J81" s="145"/>
      <c r="K81" s="130"/>
      <c r="L81" s="145"/>
      <c r="M81" s="130"/>
      <c r="N81" s="145"/>
      <c r="O81" s="145"/>
      <c r="P81" s="145"/>
      <c r="Q81" s="145"/>
      <c r="R81" s="145"/>
      <c r="S81" s="14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</row>
    <row r="82" spans="1:207" s="11" customFormat="1" ht="48" customHeight="1">
      <c r="A82" s="79"/>
      <c r="B82" s="59">
        <v>5210224</v>
      </c>
      <c r="C82" s="197"/>
      <c r="D82" s="198"/>
      <c r="E82" s="115">
        <v>42370</v>
      </c>
      <c r="F82" s="115">
        <v>42735</v>
      </c>
      <c r="G82" s="116" t="s">
        <v>11</v>
      </c>
      <c r="H82" s="149"/>
      <c r="I82" s="145"/>
      <c r="J82" s="145"/>
      <c r="K82" s="130"/>
      <c r="L82" s="145"/>
      <c r="M82" s="130"/>
      <c r="N82" s="145"/>
      <c r="O82" s="145"/>
      <c r="P82" s="145"/>
      <c r="Q82" s="145"/>
      <c r="R82" s="145"/>
      <c r="S82" s="145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</row>
    <row r="83" spans="1:207" s="11" customFormat="1" ht="32.25" customHeight="1">
      <c r="A83" s="79" t="s">
        <v>44</v>
      </c>
      <c r="B83" s="59"/>
      <c r="C83" s="197" t="s">
        <v>124</v>
      </c>
      <c r="D83" s="198" t="s">
        <v>13</v>
      </c>
      <c r="E83" s="107">
        <v>41640</v>
      </c>
      <c r="F83" s="107">
        <v>42004</v>
      </c>
      <c r="G83" s="114" t="s">
        <v>9</v>
      </c>
      <c r="H83" s="147"/>
      <c r="I83" s="130"/>
      <c r="J83" s="130">
        <v>679490</v>
      </c>
      <c r="K83" s="130"/>
      <c r="L83" s="130"/>
      <c r="M83" s="130"/>
      <c r="N83" s="130">
        <v>679490</v>
      </c>
      <c r="O83" s="130"/>
      <c r="P83" s="130"/>
      <c r="Q83" s="130"/>
      <c r="R83" s="130">
        <f>N83</f>
        <v>679490</v>
      </c>
      <c r="S83" s="130"/>
      <c r="T83" s="9"/>
      <c r="U83" s="94">
        <f>J83-N83</f>
        <v>0</v>
      </c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</row>
    <row r="84" spans="1:207" s="11" customFormat="1" ht="28.5" customHeight="1">
      <c r="A84" s="79"/>
      <c r="B84" s="59"/>
      <c r="C84" s="197"/>
      <c r="D84" s="198"/>
      <c r="E84" s="115" t="s">
        <v>12</v>
      </c>
      <c r="F84" s="115">
        <v>42369</v>
      </c>
      <c r="G84" s="116" t="s">
        <v>10</v>
      </c>
      <c r="H84" s="149"/>
      <c r="I84" s="145"/>
      <c r="J84" s="145"/>
      <c r="K84" s="130"/>
      <c r="L84" s="145"/>
      <c r="M84" s="147"/>
      <c r="N84" s="145"/>
      <c r="O84" s="145"/>
      <c r="P84" s="145"/>
      <c r="Q84" s="145"/>
      <c r="R84" s="145"/>
      <c r="S84" s="145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</row>
    <row r="85" spans="1:207" s="11" customFormat="1" ht="75" customHeight="1">
      <c r="A85" s="79"/>
      <c r="B85" s="59">
        <v>5050507</v>
      </c>
      <c r="C85" s="197"/>
      <c r="D85" s="198"/>
      <c r="E85" s="115">
        <v>42370</v>
      </c>
      <c r="F85" s="115">
        <v>42735</v>
      </c>
      <c r="G85" s="116" t="s">
        <v>11</v>
      </c>
      <c r="H85" s="149"/>
      <c r="I85" s="145"/>
      <c r="J85" s="145"/>
      <c r="K85" s="130"/>
      <c r="L85" s="145"/>
      <c r="M85" s="147"/>
      <c r="N85" s="145"/>
      <c r="O85" s="145"/>
      <c r="P85" s="145"/>
      <c r="Q85" s="145"/>
      <c r="R85" s="145"/>
      <c r="S85" s="145"/>
      <c r="T85" s="9"/>
      <c r="U85" s="9"/>
      <c r="V85" s="9"/>
      <c r="W85" s="9"/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</row>
    <row r="86" spans="1:207" s="11" customFormat="1" ht="33.75" customHeight="1">
      <c r="A86" s="79"/>
      <c r="B86" s="59"/>
      <c r="C86" s="197" t="s">
        <v>125</v>
      </c>
      <c r="D86" s="198" t="s">
        <v>13</v>
      </c>
      <c r="E86" s="107">
        <v>41640</v>
      </c>
      <c r="F86" s="107">
        <v>42004</v>
      </c>
      <c r="G86" s="114" t="s">
        <v>9</v>
      </c>
      <c r="H86" s="147"/>
      <c r="I86" s="130"/>
      <c r="J86" s="148">
        <v>3963600</v>
      </c>
      <c r="K86" s="130"/>
      <c r="L86" s="130"/>
      <c r="M86" s="130"/>
      <c r="N86" s="130">
        <v>3580952.13</v>
      </c>
      <c r="O86" s="130"/>
      <c r="P86" s="130"/>
      <c r="Q86" s="130"/>
      <c r="R86" s="130">
        <f>N86</f>
        <v>3580952.13</v>
      </c>
      <c r="S86" s="130"/>
      <c r="T86" s="24"/>
      <c r="U86" s="92">
        <f>J86-N86</f>
        <v>382647.87000000011</v>
      </c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</row>
    <row r="87" spans="1:207" s="11" customFormat="1" ht="31.5" customHeight="1">
      <c r="A87" s="79"/>
      <c r="B87" s="59"/>
      <c r="C87" s="197"/>
      <c r="D87" s="198"/>
      <c r="E87" s="117" t="s">
        <v>12</v>
      </c>
      <c r="F87" s="117">
        <v>42369</v>
      </c>
      <c r="G87" s="118" t="s">
        <v>10</v>
      </c>
      <c r="H87" s="148"/>
      <c r="I87" s="152"/>
      <c r="J87" s="152">
        <v>5676543.6100000003</v>
      </c>
      <c r="K87" s="130"/>
      <c r="L87" s="149"/>
      <c r="M87" s="130"/>
      <c r="N87" s="155">
        <v>5057046.33</v>
      </c>
      <c r="O87" s="145"/>
      <c r="P87" s="145"/>
      <c r="Q87" s="145"/>
      <c r="R87" s="155">
        <v>5057046.33</v>
      </c>
      <c r="S87" s="145"/>
      <c r="T87" s="24"/>
      <c r="U87" s="184">
        <f>J87-R87</f>
        <v>619497.28000000026</v>
      </c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</row>
    <row r="88" spans="1:207" s="11" customFormat="1" ht="54.75" customHeight="1">
      <c r="A88" s="79"/>
      <c r="B88" s="59">
        <v>5210237</v>
      </c>
      <c r="C88" s="197"/>
      <c r="D88" s="198"/>
      <c r="E88" s="115">
        <v>42370</v>
      </c>
      <c r="F88" s="115">
        <v>42735</v>
      </c>
      <c r="G88" s="116" t="s">
        <v>11</v>
      </c>
      <c r="H88" s="149"/>
      <c r="I88" s="145"/>
      <c r="J88" s="145"/>
      <c r="K88" s="130"/>
      <c r="L88" s="145"/>
      <c r="M88" s="130"/>
      <c r="N88" s="145"/>
      <c r="O88" s="145"/>
      <c r="P88" s="145"/>
      <c r="Q88" s="145"/>
      <c r="R88" s="145"/>
      <c r="S88" s="145"/>
      <c r="T88" s="9"/>
      <c r="U88" s="9"/>
      <c r="V88" s="9"/>
      <c r="W88" s="9"/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  <c r="EO88" s="9"/>
      <c r="EP88" s="9"/>
      <c r="EQ88" s="9"/>
      <c r="ER88" s="9"/>
      <c r="ES88" s="9"/>
      <c r="ET88" s="9"/>
      <c r="EU88" s="9"/>
      <c r="EV88" s="9"/>
      <c r="EW88" s="9"/>
      <c r="EX88" s="9"/>
      <c r="EY88" s="9"/>
      <c r="EZ88" s="9"/>
      <c r="FA88" s="9"/>
      <c r="FB88" s="9"/>
      <c r="FC88" s="9"/>
      <c r="FD88" s="9"/>
      <c r="FE88" s="9"/>
      <c r="FF88" s="9"/>
      <c r="FG88" s="9"/>
      <c r="FH88" s="9"/>
      <c r="FI88" s="9"/>
      <c r="FJ88" s="9"/>
      <c r="FK88" s="9"/>
      <c r="FL88" s="9"/>
      <c r="FM88" s="9"/>
      <c r="FN88" s="9"/>
      <c r="FO88" s="9"/>
      <c r="FP88" s="9"/>
      <c r="FQ88" s="9"/>
      <c r="FR88" s="9"/>
      <c r="FS88" s="9"/>
      <c r="FT88" s="9"/>
      <c r="FU88" s="9"/>
      <c r="FV88" s="9"/>
      <c r="FW88" s="9"/>
      <c r="FX88" s="9"/>
      <c r="FY88" s="9"/>
      <c r="FZ88" s="9"/>
      <c r="GA88" s="9"/>
      <c r="GB88" s="9"/>
      <c r="GC88" s="9"/>
      <c r="GD88" s="9"/>
      <c r="GE88" s="9"/>
      <c r="GF88" s="9"/>
      <c r="GG88" s="9"/>
      <c r="GH88" s="9"/>
      <c r="GI88" s="9"/>
      <c r="GJ88" s="9"/>
      <c r="GK88" s="9"/>
      <c r="GL88" s="9"/>
      <c r="GM88" s="9"/>
      <c r="GN88" s="9"/>
      <c r="GO88" s="9"/>
      <c r="GP88" s="9"/>
      <c r="GQ88" s="9"/>
      <c r="GR88" s="9"/>
      <c r="GS88" s="9"/>
      <c r="GT88" s="9"/>
      <c r="GU88" s="9"/>
      <c r="GV88" s="9"/>
      <c r="GW88" s="9"/>
      <c r="GX88" s="9"/>
      <c r="GY88" s="9"/>
    </row>
    <row r="89" spans="1:207" s="11" customFormat="1" ht="33" customHeight="1">
      <c r="A89" s="79" t="s">
        <v>45</v>
      </c>
      <c r="B89" s="59"/>
      <c r="C89" s="197" t="s">
        <v>126</v>
      </c>
      <c r="D89" s="198" t="s">
        <v>13</v>
      </c>
      <c r="E89" s="107">
        <v>41640</v>
      </c>
      <c r="F89" s="107">
        <v>42004</v>
      </c>
      <c r="G89" s="114" t="s">
        <v>9</v>
      </c>
      <c r="H89" s="147"/>
      <c r="I89" s="130">
        <v>5986700</v>
      </c>
      <c r="J89" s="130"/>
      <c r="K89" s="130"/>
      <c r="L89" s="186"/>
      <c r="M89" s="130">
        <v>5853174.8300000001</v>
      </c>
      <c r="N89" s="130"/>
      <c r="O89" s="130"/>
      <c r="P89" s="130"/>
      <c r="Q89" s="130">
        <v>5853174.8300000001</v>
      </c>
      <c r="R89" s="130"/>
      <c r="S89" s="130"/>
      <c r="T89" s="94">
        <f>I89-M89</f>
        <v>133525.16999999993</v>
      </c>
      <c r="U89" s="9"/>
      <c r="V89" s="9"/>
      <c r="W89" s="9"/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7"/>
      <c r="AX89" s="7"/>
      <c r="AY89" s="7"/>
      <c r="AZ89" s="7"/>
      <c r="BA89" s="7"/>
      <c r="BB89" s="7"/>
      <c r="BC89" s="7"/>
      <c r="BD89" s="7"/>
      <c r="BE89" s="7"/>
      <c r="BF89" s="7"/>
      <c r="BG89" s="7"/>
      <c r="BH89" s="7"/>
      <c r="BI89" s="7"/>
      <c r="BJ89" s="7"/>
      <c r="BK89" s="7"/>
      <c r="BL89" s="7"/>
      <c r="BM89" s="7"/>
      <c r="BN89" s="7"/>
      <c r="BO89" s="7"/>
      <c r="BP89" s="7"/>
      <c r="BQ89" s="7"/>
      <c r="BR89" s="7"/>
      <c r="BS89" s="7"/>
      <c r="BT89" s="7"/>
      <c r="BU89" s="7"/>
      <c r="BV89" s="7"/>
      <c r="BW89" s="7"/>
      <c r="BX89" s="7"/>
      <c r="BY89" s="7"/>
      <c r="BZ89" s="7"/>
      <c r="CA89" s="7"/>
      <c r="CB89" s="7"/>
      <c r="CC89" s="7"/>
      <c r="CD89" s="7"/>
      <c r="CE89" s="7"/>
      <c r="CF89" s="7"/>
      <c r="CG89" s="7"/>
      <c r="CH89" s="7"/>
      <c r="CI89" s="7"/>
      <c r="CJ89" s="7"/>
      <c r="CK89" s="7"/>
      <c r="CL89" s="7"/>
      <c r="CM89" s="7"/>
      <c r="CN89" s="7"/>
      <c r="CO89" s="7"/>
      <c r="CP89" s="7"/>
      <c r="CQ89" s="7"/>
      <c r="CR89" s="7"/>
      <c r="CS89" s="7"/>
      <c r="CT89" s="7"/>
      <c r="CU89" s="7"/>
      <c r="CV89" s="7"/>
      <c r="CW89" s="7"/>
      <c r="CX89" s="7"/>
      <c r="CY89" s="7"/>
      <c r="CZ89" s="7"/>
      <c r="DA89" s="7"/>
      <c r="DB89" s="7"/>
      <c r="DC89" s="7"/>
      <c r="DD89" s="7"/>
      <c r="DE89" s="7"/>
      <c r="DF89" s="7"/>
      <c r="DG89" s="7"/>
      <c r="DH89" s="7"/>
      <c r="DI89" s="7"/>
      <c r="DJ89" s="7"/>
      <c r="DK89" s="7"/>
      <c r="DL89" s="7"/>
      <c r="DM89" s="7"/>
      <c r="DN89" s="7"/>
      <c r="DO89" s="7"/>
      <c r="DP89" s="7"/>
      <c r="DQ89" s="7"/>
      <c r="DR89" s="7"/>
      <c r="DS89" s="7"/>
      <c r="DT89" s="7"/>
      <c r="DU89" s="7"/>
      <c r="DV89" s="7"/>
      <c r="DW89" s="7"/>
      <c r="DX89" s="7"/>
      <c r="DY89" s="7"/>
      <c r="DZ89" s="7"/>
      <c r="EA89" s="7"/>
      <c r="EB89" s="7"/>
      <c r="EC89" s="7"/>
      <c r="ED89" s="7"/>
      <c r="EE89" s="7"/>
      <c r="EF89" s="7"/>
      <c r="EG89" s="7"/>
      <c r="EH89" s="7"/>
      <c r="EI89" s="7"/>
      <c r="EJ89" s="7"/>
      <c r="EK89" s="7"/>
      <c r="EL89" s="7"/>
      <c r="EM89" s="7"/>
      <c r="EN89" s="7"/>
      <c r="EO89" s="7"/>
      <c r="EP89" s="7"/>
      <c r="EQ89" s="7"/>
      <c r="ER89" s="7"/>
      <c r="ES89" s="7"/>
      <c r="ET89" s="7"/>
      <c r="EU89" s="7"/>
      <c r="EV89" s="7"/>
      <c r="EW89" s="7"/>
      <c r="EX89" s="7"/>
      <c r="EY89" s="7"/>
      <c r="EZ89" s="7"/>
      <c r="FA89" s="7"/>
      <c r="FB89" s="7"/>
      <c r="FC89" s="7"/>
      <c r="FD89" s="7"/>
      <c r="FE89" s="7"/>
      <c r="FF89" s="7"/>
      <c r="FG89" s="7"/>
      <c r="FH89" s="7"/>
      <c r="FI89" s="7"/>
      <c r="FJ89" s="7"/>
      <c r="FK89" s="7"/>
      <c r="FL89" s="7"/>
      <c r="FM89" s="7"/>
      <c r="FN89" s="7"/>
      <c r="FO89" s="7"/>
      <c r="FP89" s="7"/>
      <c r="FQ89" s="7"/>
      <c r="FR89" s="7"/>
      <c r="FS89" s="7"/>
      <c r="FT89" s="7"/>
      <c r="FU89" s="7"/>
      <c r="FV89" s="7"/>
      <c r="FW89" s="7"/>
      <c r="FX89" s="7"/>
      <c r="FY89" s="7"/>
      <c r="FZ89" s="7"/>
      <c r="GA89" s="7"/>
      <c r="GB89" s="7"/>
      <c r="GC89" s="7"/>
      <c r="GD89" s="7"/>
      <c r="GE89" s="7"/>
      <c r="GF89" s="7"/>
      <c r="GG89" s="7"/>
      <c r="GH89" s="7"/>
      <c r="GI89" s="7"/>
      <c r="GJ89" s="7"/>
      <c r="GK89" s="7"/>
      <c r="GL89" s="7"/>
      <c r="GM89" s="7"/>
      <c r="GN89" s="7"/>
      <c r="GO89" s="7"/>
      <c r="GP89" s="7"/>
      <c r="GQ89" s="7"/>
      <c r="GR89" s="7"/>
      <c r="GS89" s="7"/>
      <c r="GT89" s="7"/>
      <c r="GU89" s="7"/>
      <c r="GV89" s="7"/>
      <c r="GW89" s="7"/>
      <c r="GX89" s="7"/>
      <c r="GY89" s="7"/>
    </row>
    <row r="90" spans="1:207" s="11" customFormat="1" ht="27" customHeight="1">
      <c r="A90" s="79"/>
      <c r="B90" s="59"/>
      <c r="C90" s="197"/>
      <c r="D90" s="198"/>
      <c r="E90" s="115" t="s">
        <v>12</v>
      </c>
      <c r="F90" s="115">
        <v>42369</v>
      </c>
      <c r="G90" s="116" t="s">
        <v>10</v>
      </c>
      <c r="H90" s="149"/>
      <c r="I90" s="145"/>
      <c r="J90" s="145"/>
      <c r="K90" s="130"/>
      <c r="L90" s="130"/>
      <c r="M90" s="130"/>
      <c r="N90" s="130"/>
      <c r="O90" s="130"/>
      <c r="P90" s="130"/>
      <c r="Q90" s="130"/>
      <c r="R90" s="130"/>
      <c r="S90" s="130"/>
      <c r="T90" s="9"/>
      <c r="U90" s="9"/>
      <c r="V90" s="9"/>
      <c r="W90" s="9"/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7"/>
      <c r="AX90" s="7"/>
      <c r="AY90" s="7"/>
      <c r="AZ90" s="7"/>
      <c r="BA90" s="7"/>
      <c r="BB90" s="7"/>
      <c r="BC90" s="7"/>
      <c r="BD90" s="7"/>
      <c r="BE90" s="7"/>
      <c r="BF90" s="7"/>
      <c r="BG90" s="7"/>
      <c r="BH90" s="7"/>
      <c r="BI90" s="7"/>
      <c r="BJ90" s="7"/>
      <c r="BK90" s="7"/>
      <c r="BL90" s="7"/>
      <c r="BM90" s="7"/>
      <c r="BN90" s="7"/>
      <c r="BO90" s="7"/>
      <c r="BP90" s="7"/>
      <c r="BQ90" s="7"/>
      <c r="BR90" s="7"/>
      <c r="BS90" s="7"/>
      <c r="BT90" s="7"/>
      <c r="BU90" s="7"/>
      <c r="BV90" s="7"/>
      <c r="BW90" s="7"/>
      <c r="BX90" s="7"/>
      <c r="BY90" s="7"/>
      <c r="BZ90" s="7"/>
      <c r="CA90" s="7"/>
      <c r="CB90" s="7"/>
      <c r="CC90" s="7"/>
      <c r="CD90" s="7"/>
      <c r="CE90" s="7"/>
      <c r="CF90" s="7"/>
      <c r="CG90" s="7"/>
      <c r="CH90" s="7"/>
      <c r="CI90" s="7"/>
      <c r="CJ90" s="7"/>
      <c r="CK90" s="7"/>
      <c r="CL90" s="7"/>
      <c r="CM90" s="7"/>
      <c r="CN90" s="7"/>
      <c r="CO90" s="7"/>
      <c r="CP90" s="7"/>
      <c r="CQ90" s="7"/>
      <c r="CR90" s="7"/>
      <c r="CS90" s="7"/>
      <c r="CT90" s="7"/>
      <c r="CU90" s="7"/>
      <c r="CV90" s="7"/>
      <c r="CW90" s="7"/>
      <c r="CX90" s="7"/>
      <c r="CY90" s="7"/>
      <c r="CZ90" s="7"/>
      <c r="DA90" s="7"/>
      <c r="DB90" s="7"/>
      <c r="DC90" s="7"/>
      <c r="DD90" s="7"/>
      <c r="DE90" s="7"/>
      <c r="DF90" s="7"/>
      <c r="DG90" s="7"/>
      <c r="DH90" s="7"/>
      <c r="DI90" s="7"/>
      <c r="DJ90" s="7"/>
      <c r="DK90" s="7"/>
      <c r="DL90" s="7"/>
      <c r="DM90" s="7"/>
      <c r="DN90" s="7"/>
      <c r="DO90" s="7"/>
      <c r="DP90" s="7"/>
      <c r="DQ90" s="7"/>
      <c r="DR90" s="7"/>
      <c r="DS90" s="7"/>
      <c r="DT90" s="7"/>
      <c r="DU90" s="7"/>
      <c r="DV90" s="7"/>
      <c r="DW90" s="7"/>
      <c r="DX90" s="7"/>
      <c r="DY90" s="7"/>
      <c r="DZ90" s="7"/>
      <c r="EA90" s="7"/>
      <c r="EB90" s="7"/>
      <c r="EC90" s="7"/>
      <c r="ED90" s="7"/>
      <c r="EE90" s="7"/>
      <c r="EF90" s="7"/>
      <c r="EG90" s="7"/>
      <c r="EH90" s="7"/>
      <c r="EI90" s="7"/>
      <c r="EJ90" s="7"/>
      <c r="EK90" s="7"/>
      <c r="EL90" s="7"/>
      <c r="EM90" s="7"/>
      <c r="EN90" s="7"/>
      <c r="EO90" s="7"/>
      <c r="EP90" s="7"/>
      <c r="EQ90" s="7"/>
      <c r="ER90" s="7"/>
      <c r="ES90" s="7"/>
      <c r="ET90" s="7"/>
      <c r="EU90" s="7"/>
      <c r="EV90" s="7"/>
      <c r="EW90" s="7"/>
      <c r="EX90" s="7"/>
      <c r="EY90" s="7"/>
      <c r="EZ90" s="7"/>
      <c r="FA90" s="7"/>
      <c r="FB90" s="7"/>
      <c r="FC90" s="7"/>
      <c r="FD90" s="7"/>
      <c r="FE90" s="7"/>
      <c r="FF90" s="7"/>
      <c r="FG90" s="7"/>
      <c r="FH90" s="7"/>
      <c r="FI90" s="7"/>
      <c r="FJ90" s="7"/>
      <c r="FK90" s="7"/>
      <c r="FL90" s="7"/>
      <c r="FM90" s="7"/>
      <c r="FN90" s="7"/>
      <c r="FO90" s="7"/>
      <c r="FP90" s="7"/>
      <c r="FQ90" s="7"/>
      <c r="FR90" s="7"/>
      <c r="FS90" s="7"/>
      <c r="FT90" s="7"/>
      <c r="FU90" s="7"/>
      <c r="FV90" s="7"/>
      <c r="FW90" s="7"/>
      <c r="FX90" s="7"/>
      <c r="FY90" s="7"/>
      <c r="FZ90" s="7"/>
      <c r="GA90" s="7"/>
      <c r="GB90" s="7"/>
      <c r="GC90" s="7"/>
      <c r="GD90" s="7"/>
      <c r="GE90" s="7"/>
      <c r="GF90" s="7"/>
      <c r="GG90" s="7"/>
      <c r="GH90" s="7"/>
      <c r="GI90" s="7"/>
      <c r="GJ90" s="7"/>
      <c r="GK90" s="7"/>
      <c r="GL90" s="7"/>
      <c r="GM90" s="7"/>
      <c r="GN90" s="7"/>
      <c r="GO90" s="7"/>
      <c r="GP90" s="7"/>
      <c r="GQ90" s="7"/>
      <c r="GR90" s="7"/>
      <c r="GS90" s="7"/>
      <c r="GT90" s="7"/>
      <c r="GU90" s="7"/>
      <c r="GV90" s="7"/>
      <c r="GW90" s="7"/>
      <c r="GX90" s="7"/>
      <c r="GY90" s="7"/>
    </row>
    <row r="91" spans="1:207" s="11" customFormat="1" ht="55.5" customHeight="1">
      <c r="A91" s="79"/>
      <c r="B91" s="59">
        <v>5210215</v>
      </c>
      <c r="C91" s="197"/>
      <c r="D91" s="198"/>
      <c r="E91" s="115">
        <v>42370</v>
      </c>
      <c r="F91" s="115">
        <v>42735</v>
      </c>
      <c r="G91" s="116" t="s">
        <v>11</v>
      </c>
      <c r="H91" s="149"/>
      <c r="I91" s="145"/>
      <c r="J91" s="145"/>
      <c r="K91" s="130"/>
      <c r="L91" s="130"/>
      <c r="M91" s="130"/>
      <c r="N91" s="130"/>
      <c r="O91" s="130"/>
      <c r="P91" s="130"/>
      <c r="Q91" s="130"/>
      <c r="R91" s="130"/>
      <c r="S91" s="130"/>
      <c r="T91" s="9"/>
      <c r="U91" s="9"/>
      <c r="V91" s="9"/>
      <c r="W91" s="9"/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7"/>
      <c r="AX91" s="7"/>
      <c r="AY91" s="7"/>
      <c r="AZ91" s="7"/>
      <c r="BA91" s="7"/>
      <c r="BB91" s="7"/>
      <c r="BC91" s="7"/>
      <c r="BD91" s="7"/>
      <c r="BE91" s="7"/>
      <c r="BF91" s="7"/>
      <c r="BG91" s="7"/>
      <c r="BH91" s="7"/>
      <c r="BI91" s="7"/>
      <c r="BJ91" s="7"/>
      <c r="BK91" s="7"/>
      <c r="BL91" s="7"/>
      <c r="BM91" s="7"/>
      <c r="BN91" s="7"/>
      <c r="BO91" s="7"/>
      <c r="BP91" s="7"/>
      <c r="BQ91" s="7"/>
      <c r="BR91" s="7"/>
      <c r="BS91" s="7"/>
      <c r="BT91" s="7"/>
      <c r="BU91" s="7"/>
      <c r="BV91" s="7"/>
      <c r="BW91" s="7"/>
      <c r="BX91" s="7"/>
      <c r="BY91" s="7"/>
      <c r="BZ91" s="7"/>
      <c r="CA91" s="7"/>
      <c r="CB91" s="7"/>
      <c r="CC91" s="7"/>
      <c r="CD91" s="7"/>
      <c r="CE91" s="7"/>
      <c r="CF91" s="7"/>
      <c r="CG91" s="7"/>
      <c r="CH91" s="7"/>
      <c r="CI91" s="7"/>
      <c r="CJ91" s="7"/>
      <c r="CK91" s="7"/>
      <c r="CL91" s="7"/>
      <c r="CM91" s="7"/>
      <c r="CN91" s="7"/>
      <c r="CO91" s="7"/>
      <c r="CP91" s="7"/>
      <c r="CQ91" s="7"/>
      <c r="CR91" s="7"/>
      <c r="CS91" s="7"/>
      <c r="CT91" s="7"/>
      <c r="CU91" s="7"/>
      <c r="CV91" s="7"/>
      <c r="CW91" s="7"/>
      <c r="CX91" s="7"/>
      <c r="CY91" s="7"/>
      <c r="CZ91" s="7"/>
      <c r="DA91" s="7"/>
      <c r="DB91" s="7"/>
      <c r="DC91" s="7"/>
      <c r="DD91" s="7"/>
      <c r="DE91" s="7"/>
      <c r="DF91" s="7"/>
      <c r="DG91" s="7"/>
      <c r="DH91" s="7"/>
      <c r="DI91" s="7"/>
      <c r="DJ91" s="7"/>
      <c r="DK91" s="7"/>
      <c r="DL91" s="7"/>
      <c r="DM91" s="7"/>
      <c r="DN91" s="7"/>
      <c r="DO91" s="7"/>
      <c r="DP91" s="7"/>
      <c r="DQ91" s="7"/>
      <c r="DR91" s="7"/>
      <c r="DS91" s="7"/>
      <c r="DT91" s="7"/>
      <c r="DU91" s="7"/>
      <c r="DV91" s="7"/>
      <c r="DW91" s="7"/>
      <c r="DX91" s="7"/>
      <c r="DY91" s="7"/>
      <c r="DZ91" s="7"/>
      <c r="EA91" s="7"/>
      <c r="EB91" s="7"/>
      <c r="EC91" s="7"/>
      <c r="ED91" s="7"/>
      <c r="EE91" s="7"/>
      <c r="EF91" s="7"/>
      <c r="EG91" s="7"/>
      <c r="EH91" s="7"/>
      <c r="EI91" s="7"/>
      <c r="EJ91" s="7"/>
      <c r="EK91" s="7"/>
      <c r="EL91" s="7"/>
      <c r="EM91" s="7"/>
      <c r="EN91" s="7"/>
      <c r="EO91" s="7"/>
      <c r="EP91" s="7"/>
      <c r="EQ91" s="7"/>
      <c r="ER91" s="7"/>
      <c r="ES91" s="7"/>
      <c r="ET91" s="7"/>
      <c r="EU91" s="7"/>
      <c r="EV91" s="7"/>
      <c r="EW91" s="7"/>
      <c r="EX91" s="7"/>
      <c r="EY91" s="7"/>
      <c r="EZ91" s="7"/>
      <c r="FA91" s="7"/>
      <c r="FB91" s="7"/>
      <c r="FC91" s="7"/>
      <c r="FD91" s="7"/>
      <c r="FE91" s="7"/>
      <c r="FF91" s="7"/>
      <c r="FG91" s="7"/>
      <c r="FH91" s="7"/>
      <c r="FI91" s="7"/>
      <c r="FJ91" s="7"/>
      <c r="FK91" s="7"/>
      <c r="FL91" s="7"/>
      <c r="FM91" s="7"/>
      <c r="FN91" s="7"/>
      <c r="FO91" s="7"/>
      <c r="FP91" s="7"/>
      <c r="FQ91" s="7"/>
      <c r="FR91" s="7"/>
      <c r="FS91" s="7"/>
      <c r="FT91" s="7"/>
      <c r="FU91" s="7"/>
      <c r="FV91" s="7"/>
      <c r="FW91" s="7"/>
      <c r="FX91" s="7"/>
      <c r="FY91" s="7"/>
      <c r="FZ91" s="7"/>
      <c r="GA91" s="7"/>
      <c r="GB91" s="7"/>
      <c r="GC91" s="7"/>
      <c r="GD91" s="7"/>
      <c r="GE91" s="7"/>
      <c r="GF91" s="7"/>
      <c r="GG91" s="7"/>
      <c r="GH91" s="7"/>
      <c r="GI91" s="7"/>
      <c r="GJ91" s="7"/>
      <c r="GK91" s="7"/>
      <c r="GL91" s="7"/>
      <c r="GM91" s="7"/>
      <c r="GN91" s="7"/>
      <c r="GO91" s="7"/>
      <c r="GP91" s="7"/>
      <c r="GQ91" s="7"/>
      <c r="GR91" s="7"/>
      <c r="GS91" s="7"/>
      <c r="GT91" s="7"/>
      <c r="GU91" s="7"/>
      <c r="GV91" s="7"/>
      <c r="GW91" s="7"/>
      <c r="GX91" s="7"/>
      <c r="GY91" s="7"/>
    </row>
    <row r="92" spans="1:207" s="11" customFormat="1" ht="35.25" customHeight="1">
      <c r="A92" s="79" t="s">
        <v>86</v>
      </c>
      <c r="B92" s="59"/>
      <c r="C92" s="197" t="s">
        <v>127</v>
      </c>
      <c r="D92" s="198" t="s">
        <v>13</v>
      </c>
      <c r="E92" s="107">
        <v>41640</v>
      </c>
      <c r="F92" s="107">
        <v>42004</v>
      </c>
      <c r="G92" s="114" t="s">
        <v>9</v>
      </c>
      <c r="H92" s="148">
        <v>2037700</v>
      </c>
      <c r="I92" s="152"/>
      <c r="J92" s="152"/>
      <c r="K92" s="152"/>
      <c r="L92" s="148">
        <v>2037700</v>
      </c>
      <c r="M92" s="152"/>
      <c r="N92" s="152"/>
      <c r="O92" s="152"/>
      <c r="P92" s="148">
        <v>2037700</v>
      </c>
      <c r="Q92" s="152"/>
      <c r="R92" s="152"/>
      <c r="S92" s="152"/>
      <c r="T92" s="9"/>
      <c r="U92" s="9"/>
      <c r="V92" s="94">
        <f>H92-L92</f>
        <v>0</v>
      </c>
      <c r="W92" s="9"/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7"/>
      <c r="AX92" s="7"/>
      <c r="AY92" s="7"/>
      <c r="AZ92" s="7"/>
      <c r="BA92" s="7"/>
      <c r="BB92" s="7"/>
      <c r="BC92" s="7"/>
      <c r="BD92" s="7"/>
      <c r="BE92" s="7"/>
      <c r="BF92" s="7"/>
      <c r="BG92" s="7"/>
      <c r="BH92" s="7"/>
      <c r="BI92" s="7"/>
      <c r="BJ92" s="7"/>
      <c r="BK92" s="7"/>
      <c r="BL92" s="7"/>
      <c r="BM92" s="7"/>
      <c r="BN92" s="7"/>
      <c r="BO92" s="7"/>
      <c r="BP92" s="7"/>
      <c r="BQ92" s="7"/>
      <c r="BR92" s="7"/>
      <c r="BS92" s="7"/>
      <c r="BT92" s="7"/>
      <c r="BU92" s="7"/>
      <c r="BV92" s="7"/>
      <c r="BW92" s="7"/>
      <c r="BX92" s="7"/>
      <c r="BY92" s="7"/>
      <c r="BZ92" s="7"/>
      <c r="CA92" s="7"/>
      <c r="CB92" s="7"/>
      <c r="CC92" s="7"/>
      <c r="CD92" s="7"/>
      <c r="CE92" s="7"/>
      <c r="CF92" s="7"/>
      <c r="CG92" s="7"/>
      <c r="CH92" s="7"/>
      <c r="CI92" s="7"/>
      <c r="CJ92" s="7"/>
      <c r="CK92" s="7"/>
      <c r="CL92" s="7"/>
      <c r="CM92" s="7"/>
      <c r="CN92" s="7"/>
      <c r="CO92" s="7"/>
      <c r="CP92" s="7"/>
      <c r="CQ92" s="7"/>
      <c r="CR92" s="7"/>
      <c r="CS92" s="7"/>
      <c r="CT92" s="7"/>
      <c r="CU92" s="7"/>
      <c r="CV92" s="7"/>
      <c r="CW92" s="7"/>
      <c r="CX92" s="7"/>
      <c r="CY92" s="7"/>
      <c r="CZ92" s="7"/>
      <c r="DA92" s="7"/>
      <c r="DB92" s="7"/>
      <c r="DC92" s="7"/>
      <c r="DD92" s="7"/>
      <c r="DE92" s="7"/>
      <c r="DF92" s="7"/>
      <c r="DG92" s="7"/>
      <c r="DH92" s="7"/>
      <c r="DI92" s="7"/>
      <c r="DJ92" s="7"/>
      <c r="DK92" s="7"/>
      <c r="DL92" s="7"/>
      <c r="DM92" s="7"/>
      <c r="DN92" s="7"/>
      <c r="DO92" s="7"/>
      <c r="DP92" s="7"/>
      <c r="DQ92" s="7"/>
      <c r="DR92" s="7"/>
      <c r="DS92" s="7"/>
      <c r="DT92" s="7"/>
      <c r="DU92" s="7"/>
      <c r="DV92" s="7"/>
      <c r="DW92" s="7"/>
      <c r="DX92" s="7"/>
      <c r="DY92" s="7"/>
      <c r="DZ92" s="7"/>
      <c r="EA92" s="7"/>
      <c r="EB92" s="7"/>
      <c r="EC92" s="7"/>
      <c r="ED92" s="7"/>
      <c r="EE92" s="7"/>
      <c r="EF92" s="7"/>
      <c r="EG92" s="7"/>
      <c r="EH92" s="7"/>
      <c r="EI92" s="7"/>
      <c r="EJ92" s="7"/>
      <c r="EK92" s="7"/>
      <c r="EL92" s="7"/>
      <c r="EM92" s="7"/>
      <c r="EN92" s="7"/>
      <c r="EO92" s="7"/>
      <c r="EP92" s="7"/>
      <c r="EQ92" s="7"/>
      <c r="ER92" s="7"/>
      <c r="ES92" s="7"/>
      <c r="ET92" s="7"/>
      <c r="EU92" s="7"/>
      <c r="EV92" s="7"/>
      <c r="EW92" s="7"/>
      <c r="EX92" s="7"/>
      <c r="EY92" s="7"/>
      <c r="EZ92" s="7"/>
      <c r="FA92" s="7"/>
      <c r="FB92" s="7"/>
      <c r="FC92" s="7"/>
      <c r="FD92" s="7"/>
      <c r="FE92" s="7"/>
      <c r="FF92" s="7"/>
      <c r="FG92" s="7"/>
      <c r="FH92" s="7"/>
      <c r="FI92" s="7"/>
      <c r="FJ92" s="7"/>
      <c r="FK92" s="7"/>
      <c r="FL92" s="7"/>
      <c r="FM92" s="7"/>
      <c r="FN92" s="7"/>
      <c r="FO92" s="7"/>
      <c r="FP92" s="7"/>
      <c r="FQ92" s="7"/>
      <c r="FR92" s="7"/>
      <c r="FS92" s="7"/>
      <c r="FT92" s="7"/>
      <c r="FU92" s="7"/>
      <c r="FV92" s="7"/>
      <c r="FW92" s="7"/>
      <c r="FX92" s="7"/>
      <c r="FY92" s="7"/>
      <c r="FZ92" s="7"/>
      <c r="GA92" s="7"/>
      <c r="GB92" s="7"/>
      <c r="GC92" s="7"/>
      <c r="GD92" s="7"/>
      <c r="GE92" s="7"/>
      <c r="GF92" s="7"/>
      <c r="GG92" s="7"/>
      <c r="GH92" s="7"/>
      <c r="GI92" s="7"/>
      <c r="GJ92" s="7"/>
      <c r="GK92" s="7"/>
      <c r="GL92" s="7"/>
      <c r="GM92" s="7"/>
      <c r="GN92" s="7"/>
      <c r="GO92" s="7"/>
      <c r="GP92" s="7"/>
      <c r="GQ92" s="7"/>
      <c r="GR92" s="7"/>
      <c r="GS92" s="7"/>
      <c r="GT92" s="7"/>
      <c r="GU92" s="7"/>
      <c r="GV92" s="7"/>
      <c r="GW92" s="7"/>
      <c r="GX92" s="7"/>
      <c r="GY92" s="7"/>
    </row>
    <row r="93" spans="1:207" s="11" customFormat="1" ht="36" customHeight="1">
      <c r="A93" s="79" t="s">
        <v>173</v>
      </c>
      <c r="B93" s="59"/>
      <c r="C93" s="197"/>
      <c r="D93" s="198"/>
      <c r="E93" s="107">
        <v>42005</v>
      </c>
      <c r="F93" s="107">
        <v>42369</v>
      </c>
      <c r="G93" s="114" t="s">
        <v>172</v>
      </c>
      <c r="H93" s="148">
        <v>1292300</v>
      </c>
      <c r="I93" s="152"/>
      <c r="J93" s="152"/>
      <c r="K93" s="152"/>
      <c r="L93" s="152">
        <v>1292300</v>
      </c>
      <c r="M93" s="152"/>
      <c r="N93" s="152"/>
      <c r="O93" s="152"/>
      <c r="P93" s="152">
        <v>1292300</v>
      </c>
      <c r="Q93" s="152"/>
      <c r="R93" s="152"/>
      <c r="S93" s="152"/>
      <c r="T93" s="9"/>
      <c r="U93" s="9"/>
      <c r="V93" s="187">
        <f>H93-P93</f>
        <v>0</v>
      </c>
      <c r="W93" s="9"/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7"/>
      <c r="AX93" s="7"/>
      <c r="AY93" s="7"/>
      <c r="AZ93" s="7"/>
      <c r="BA93" s="7"/>
      <c r="BB93" s="7"/>
      <c r="BC93" s="7"/>
      <c r="BD93" s="7"/>
      <c r="BE93" s="7"/>
      <c r="BF93" s="7"/>
      <c r="BG93" s="7"/>
      <c r="BH93" s="7"/>
      <c r="BI93" s="7"/>
      <c r="BJ93" s="7"/>
      <c r="BK93" s="7"/>
      <c r="BL93" s="7"/>
      <c r="BM93" s="7"/>
      <c r="BN93" s="7"/>
      <c r="BO93" s="7"/>
      <c r="BP93" s="7"/>
      <c r="BQ93" s="7"/>
      <c r="BR93" s="7"/>
      <c r="BS93" s="7"/>
      <c r="BT93" s="7"/>
      <c r="BU93" s="7"/>
      <c r="BV93" s="7"/>
      <c r="BW93" s="7"/>
      <c r="BX93" s="7"/>
      <c r="BY93" s="7"/>
      <c r="BZ93" s="7"/>
      <c r="CA93" s="7"/>
      <c r="CB93" s="7"/>
      <c r="CC93" s="7"/>
      <c r="CD93" s="7"/>
      <c r="CE93" s="7"/>
      <c r="CF93" s="7"/>
      <c r="CG93" s="7"/>
      <c r="CH93" s="7"/>
      <c r="CI93" s="7"/>
      <c r="CJ93" s="7"/>
      <c r="CK93" s="7"/>
      <c r="CL93" s="7"/>
      <c r="CM93" s="7"/>
      <c r="CN93" s="7"/>
      <c r="CO93" s="7"/>
      <c r="CP93" s="7"/>
      <c r="CQ93" s="7"/>
      <c r="CR93" s="7"/>
      <c r="CS93" s="7"/>
      <c r="CT93" s="7"/>
      <c r="CU93" s="7"/>
      <c r="CV93" s="7"/>
      <c r="CW93" s="7"/>
      <c r="CX93" s="7"/>
      <c r="CY93" s="7"/>
      <c r="CZ93" s="7"/>
      <c r="DA93" s="7"/>
      <c r="DB93" s="7"/>
      <c r="DC93" s="7"/>
      <c r="DD93" s="7"/>
      <c r="DE93" s="7"/>
      <c r="DF93" s="7"/>
      <c r="DG93" s="7"/>
      <c r="DH93" s="7"/>
      <c r="DI93" s="7"/>
      <c r="DJ93" s="7"/>
      <c r="DK93" s="7"/>
      <c r="DL93" s="7"/>
      <c r="DM93" s="7"/>
      <c r="DN93" s="7"/>
      <c r="DO93" s="7"/>
      <c r="DP93" s="7"/>
      <c r="DQ93" s="7"/>
      <c r="DR93" s="7"/>
      <c r="DS93" s="7"/>
      <c r="DT93" s="7"/>
      <c r="DU93" s="7"/>
      <c r="DV93" s="7"/>
      <c r="DW93" s="7"/>
      <c r="DX93" s="7"/>
      <c r="DY93" s="7"/>
      <c r="DZ93" s="7"/>
      <c r="EA93" s="7"/>
      <c r="EB93" s="7"/>
      <c r="EC93" s="7"/>
      <c r="ED93" s="7"/>
      <c r="EE93" s="7"/>
      <c r="EF93" s="7"/>
      <c r="EG93" s="7"/>
      <c r="EH93" s="7"/>
      <c r="EI93" s="7"/>
      <c r="EJ93" s="7"/>
      <c r="EK93" s="7"/>
      <c r="EL93" s="7"/>
      <c r="EM93" s="7"/>
      <c r="EN93" s="7"/>
      <c r="EO93" s="7"/>
      <c r="EP93" s="7"/>
      <c r="EQ93" s="7"/>
      <c r="ER93" s="7"/>
      <c r="ES93" s="7"/>
      <c r="ET93" s="7"/>
      <c r="EU93" s="7"/>
      <c r="EV93" s="7"/>
      <c r="EW93" s="7"/>
      <c r="EX93" s="7"/>
      <c r="EY93" s="7"/>
      <c r="EZ93" s="7"/>
      <c r="FA93" s="7"/>
      <c r="FB93" s="7"/>
      <c r="FC93" s="7"/>
      <c r="FD93" s="7"/>
      <c r="FE93" s="7"/>
      <c r="FF93" s="7"/>
      <c r="FG93" s="7"/>
      <c r="FH93" s="7"/>
      <c r="FI93" s="7"/>
      <c r="FJ93" s="7"/>
      <c r="FK93" s="7"/>
      <c r="FL93" s="7"/>
      <c r="FM93" s="7"/>
      <c r="FN93" s="7"/>
      <c r="FO93" s="7"/>
      <c r="FP93" s="7"/>
      <c r="FQ93" s="7"/>
      <c r="FR93" s="7"/>
      <c r="FS93" s="7"/>
      <c r="FT93" s="7"/>
      <c r="FU93" s="7"/>
      <c r="FV93" s="7"/>
      <c r="FW93" s="7"/>
      <c r="FX93" s="7"/>
      <c r="FY93" s="7"/>
      <c r="FZ93" s="7"/>
      <c r="GA93" s="7"/>
      <c r="GB93" s="7"/>
      <c r="GC93" s="7"/>
      <c r="GD93" s="7"/>
      <c r="GE93" s="7"/>
      <c r="GF93" s="7"/>
      <c r="GG93" s="7"/>
      <c r="GH93" s="7"/>
      <c r="GI93" s="7"/>
      <c r="GJ93" s="7"/>
      <c r="GK93" s="7"/>
      <c r="GL93" s="7"/>
      <c r="GM93" s="7"/>
      <c r="GN93" s="7"/>
      <c r="GO93" s="7"/>
      <c r="GP93" s="7"/>
      <c r="GQ93" s="7"/>
      <c r="GR93" s="7"/>
      <c r="GS93" s="7"/>
      <c r="GT93" s="7"/>
      <c r="GU93" s="7"/>
      <c r="GV93" s="7"/>
      <c r="GW93" s="7"/>
      <c r="GX93" s="7"/>
      <c r="GY93" s="7"/>
    </row>
    <row r="94" spans="1:207" s="11" customFormat="1" ht="56.25" customHeight="1">
      <c r="A94" s="79"/>
      <c r="B94" s="59"/>
      <c r="C94" s="197"/>
      <c r="D94" s="198"/>
      <c r="E94" s="115"/>
      <c r="F94" s="115"/>
      <c r="G94" s="116"/>
      <c r="H94" s="149"/>
      <c r="I94" s="145"/>
      <c r="J94" s="145"/>
      <c r="K94" s="130"/>
      <c r="L94" s="130"/>
      <c r="M94" s="130"/>
      <c r="N94" s="130"/>
      <c r="O94" s="130"/>
      <c r="P94" s="130"/>
      <c r="Q94" s="130"/>
      <c r="R94" s="130"/>
      <c r="S94" s="130"/>
      <c r="T94" s="9"/>
      <c r="U94" s="9"/>
      <c r="V94" s="9"/>
      <c r="W94" s="9"/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7"/>
      <c r="AX94" s="7"/>
      <c r="AY94" s="7"/>
      <c r="AZ94" s="7"/>
      <c r="BA94" s="7"/>
      <c r="BB94" s="7"/>
      <c r="BC94" s="7"/>
      <c r="BD94" s="7"/>
      <c r="BE94" s="7"/>
      <c r="BF94" s="7"/>
      <c r="BG94" s="7"/>
      <c r="BH94" s="7"/>
      <c r="BI94" s="7"/>
      <c r="BJ94" s="7"/>
      <c r="BK94" s="7"/>
      <c r="BL94" s="7"/>
      <c r="BM94" s="7"/>
      <c r="BN94" s="7"/>
      <c r="BO94" s="7"/>
      <c r="BP94" s="7"/>
      <c r="BQ94" s="7"/>
      <c r="BR94" s="7"/>
      <c r="BS94" s="7"/>
      <c r="BT94" s="7"/>
      <c r="BU94" s="7"/>
      <c r="BV94" s="7"/>
      <c r="BW94" s="7"/>
      <c r="BX94" s="7"/>
      <c r="BY94" s="7"/>
      <c r="BZ94" s="7"/>
      <c r="CA94" s="7"/>
      <c r="CB94" s="7"/>
      <c r="CC94" s="7"/>
      <c r="CD94" s="7"/>
      <c r="CE94" s="7"/>
      <c r="CF94" s="7"/>
      <c r="CG94" s="7"/>
      <c r="CH94" s="7"/>
      <c r="CI94" s="7"/>
      <c r="CJ94" s="7"/>
      <c r="CK94" s="7"/>
      <c r="CL94" s="7"/>
      <c r="CM94" s="7"/>
      <c r="CN94" s="7"/>
      <c r="CO94" s="7"/>
      <c r="CP94" s="7"/>
      <c r="CQ94" s="7"/>
      <c r="CR94" s="7"/>
      <c r="CS94" s="7"/>
      <c r="CT94" s="7"/>
      <c r="CU94" s="7"/>
      <c r="CV94" s="7"/>
      <c r="CW94" s="7"/>
      <c r="CX94" s="7"/>
      <c r="CY94" s="7"/>
      <c r="CZ94" s="7"/>
      <c r="DA94" s="7"/>
      <c r="DB94" s="7"/>
      <c r="DC94" s="7"/>
      <c r="DD94" s="7"/>
      <c r="DE94" s="7"/>
      <c r="DF94" s="7"/>
      <c r="DG94" s="7"/>
      <c r="DH94" s="7"/>
      <c r="DI94" s="7"/>
      <c r="DJ94" s="7"/>
      <c r="DK94" s="7"/>
      <c r="DL94" s="7"/>
      <c r="DM94" s="7"/>
      <c r="DN94" s="7"/>
      <c r="DO94" s="7"/>
      <c r="DP94" s="7"/>
      <c r="DQ94" s="7"/>
      <c r="DR94" s="7"/>
      <c r="DS94" s="7"/>
      <c r="DT94" s="7"/>
      <c r="DU94" s="7"/>
      <c r="DV94" s="7"/>
      <c r="DW94" s="7"/>
      <c r="DX94" s="7"/>
      <c r="DY94" s="7"/>
      <c r="DZ94" s="7"/>
      <c r="EA94" s="7"/>
      <c r="EB94" s="7"/>
      <c r="EC94" s="7"/>
      <c r="ED94" s="7"/>
      <c r="EE94" s="7"/>
      <c r="EF94" s="7"/>
      <c r="EG94" s="7"/>
      <c r="EH94" s="7"/>
      <c r="EI94" s="7"/>
      <c r="EJ94" s="7"/>
      <c r="EK94" s="7"/>
      <c r="EL94" s="7"/>
      <c r="EM94" s="7"/>
      <c r="EN94" s="7"/>
      <c r="EO94" s="7"/>
      <c r="EP94" s="7"/>
      <c r="EQ94" s="7"/>
      <c r="ER94" s="7"/>
      <c r="ES94" s="7"/>
      <c r="ET94" s="7"/>
      <c r="EU94" s="7"/>
      <c r="EV94" s="7"/>
      <c r="EW94" s="7"/>
      <c r="EX94" s="7"/>
      <c r="EY94" s="7"/>
      <c r="EZ94" s="7"/>
      <c r="FA94" s="7"/>
      <c r="FB94" s="7"/>
      <c r="FC94" s="7"/>
      <c r="FD94" s="7"/>
      <c r="FE94" s="7"/>
      <c r="FF94" s="7"/>
      <c r="FG94" s="7"/>
      <c r="FH94" s="7"/>
      <c r="FI94" s="7"/>
      <c r="FJ94" s="7"/>
      <c r="FK94" s="7"/>
      <c r="FL94" s="7"/>
      <c r="FM94" s="7"/>
      <c r="FN94" s="7"/>
      <c r="FO94" s="7"/>
      <c r="FP94" s="7"/>
      <c r="FQ94" s="7"/>
      <c r="FR94" s="7"/>
      <c r="FS94" s="7"/>
      <c r="FT94" s="7"/>
      <c r="FU94" s="7"/>
      <c r="FV94" s="7"/>
      <c r="FW94" s="7"/>
      <c r="FX94" s="7"/>
      <c r="FY94" s="7"/>
      <c r="FZ94" s="7"/>
      <c r="GA94" s="7"/>
      <c r="GB94" s="7"/>
      <c r="GC94" s="7"/>
      <c r="GD94" s="7"/>
      <c r="GE94" s="7"/>
      <c r="GF94" s="7"/>
      <c r="GG94" s="7"/>
      <c r="GH94" s="7"/>
      <c r="GI94" s="7"/>
      <c r="GJ94" s="7"/>
      <c r="GK94" s="7"/>
      <c r="GL94" s="7"/>
      <c r="GM94" s="7"/>
      <c r="GN94" s="7"/>
      <c r="GO94" s="7"/>
      <c r="GP94" s="7"/>
      <c r="GQ94" s="7"/>
      <c r="GR94" s="7"/>
      <c r="GS94" s="7"/>
      <c r="GT94" s="7"/>
      <c r="GU94" s="7"/>
      <c r="GV94" s="7"/>
      <c r="GW94" s="7"/>
      <c r="GX94" s="7"/>
      <c r="GY94" s="7"/>
    </row>
    <row r="95" spans="1:207" s="11" customFormat="1" ht="48.75" customHeight="1">
      <c r="A95" s="79"/>
      <c r="B95" s="59"/>
      <c r="C95" s="197" t="s">
        <v>128</v>
      </c>
      <c r="D95" s="198" t="s">
        <v>13</v>
      </c>
      <c r="E95" s="107">
        <v>41640</v>
      </c>
      <c r="F95" s="107">
        <v>42004</v>
      </c>
      <c r="G95" s="114" t="s">
        <v>9</v>
      </c>
      <c r="H95" s="149"/>
      <c r="I95" s="152">
        <v>1260583.5</v>
      </c>
      <c r="J95" s="152">
        <v>73497.929999999993</v>
      </c>
      <c r="K95" s="152"/>
      <c r="L95" s="152"/>
      <c r="M95" s="152">
        <v>0</v>
      </c>
      <c r="N95" s="152">
        <v>0</v>
      </c>
      <c r="O95" s="152"/>
      <c r="P95" s="152"/>
      <c r="Q95" s="130">
        <v>0</v>
      </c>
      <c r="R95" s="130">
        <v>0</v>
      </c>
      <c r="S95" s="130"/>
      <c r="T95" s="94">
        <f>I95-M95</f>
        <v>1260583.5</v>
      </c>
      <c r="U95" s="94">
        <f>J95-N95</f>
        <v>73497.929999999993</v>
      </c>
      <c r="V95" s="9"/>
      <c r="W95" s="9"/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7"/>
      <c r="AX95" s="7"/>
      <c r="AY95" s="7"/>
      <c r="AZ95" s="7"/>
      <c r="BA95" s="7"/>
      <c r="BB95" s="7"/>
      <c r="BC95" s="7"/>
      <c r="BD95" s="7"/>
      <c r="BE95" s="7"/>
      <c r="BF95" s="7"/>
      <c r="BG95" s="7"/>
      <c r="BH95" s="7"/>
      <c r="BI95" s="7"/>
      <c r="BJ95" s="7"/>
      <c r="BK95" s="7"/>
      <c r="BL95" s="7"/>
      <c r="BM95" s="7"/>
      <c r="BN95" s="7"/>
      <c r="BO95" s="7"/>
      <c r="BP95" s="7"/>
      <c r="BQ95" s="7"/>
      <c r="BR95" s="7"/>
      <c r="BS95" s="7"/>
      <c r="BT95" s="7"/>
      <c r="BU95" s="7"/>
      <c r="BV95" s="7"/>
      <c r="BW95" s="7"/>
      <c r="BX95" s="7"/>
      <c r="BY95" s="7"/>
      <c r="BZ95" s="7"/>
      <c r="CA95" s="7"/>
      <c r="CB95" s="7"/>
      <c r="CC95" s="7"/>
      <c r="CD95" s="7"/>
      <c r="CE95" s="7"/>
      <c r="CF95" s="7"/>
      <c r="CG95" s="7"/>
      <c r="CH95" s="7"/>
      <c r="CI95" s="7"/>
      <c r="CJ95" s="7"/>
      <c r="CK95" s="7"/>
      <c r="CL95" s="7"/>
      <c r="CM95" s="7"/>
      <c r="CN95" s="7"/>
      <c r="CO95" s="7"/>
      <c r="CP95" s="7"/>
      <c r="CQ95" s="7"/>
      <c r="CR95" s="7"/>
      <c r="CS95" s="7"/>
      <c r="CT95" s="7"/>
      <c r="CU95" s="7"/>
      <c r="CV95" s="7"/>
      <c r="CW95" s="7"/>
      <c r="CX95" s="7"/>
      <c r="CY95" s="7"/>
      <c r="CZ95" s="7"/>
      <c r="DA95" s="7"/>
      <c r="DB95" s="7"/>
      <c r="DC95" s="7"/>
      <c r="DD95" s="7"/>
      <c r="DE95" s="7"/>
      <c r="DF95" s="7"/>
      <c r="DG95" s="7"/>
      <c r="DH95" s="7"/>
      <c r="DI95" s="7"/>
      <c r="DJ95" s="7"/>
      <c r="DK95" s="7"/>
      <c r="DL95" s="7"/>
      <c r="DM95" s="7"/>
      <c r="DN95" s="7"/>
      <c r="DO95" s="7"/>
      <c r="DP95" s="7"/>
      <c r="DQ95" s="7"/>
      <c r="DR95" s="7"/>
      <c r="DS95" s="7"/>
      <c r="DT95" s="7"/>
      <c r="DU95" s="7"/>
      <c r="DV95" s="7"/>
      <c r="DW95" s="7"/>
      <c r="DX95" s="7"/>
      <c r="DY95" s="7"/>
      <c r="DZ95" s="7"/>
      <c r="EA95" s="7"/>
      <c r="EB95" s="7"/>
      <c r="EC95" s="7"/>
      <c r="ED95" s="7"/>
      <c r="EE95" s="7"/>
      <c r="EF95" s="7"/>
      <c r="EG95" s="7"/>
      <c r="EH95" s="7"/>
      <c r="EI95" s="7"/>
      <c r="EJ95" s="7"/>
      <c r="EK95" s="7"/>
      <c r="EL95" s="7"/>
      <c r="EM95" s="7"/>
      <c r="EN95" s="7"/>
      <c r="EO95" s="7"/>
      <c r="EP95" s="7"/>
      <c r="EQ95" s="7"/>
      <c r="ER95" s="7"/>
      <c r="ES95" s="7"/>
      <c r="ET95" s="7"/>
      <c r="EU95" s="7"/>
      <c r="EV95" s="7"/>
      <c r="EW95" s="7"/>
      <c r="EX95" s="7"/>
      <c r="EY95" s="7"/>
      <c r="EZ95" s="7"/>
      <c r="FA95" s="7"/>
      <c r="FB95" s="7"/>
      <c r="FC95" s="7"/>
      <c r="FD95" s="7"/>
      <c r="FE95" s="7"/>
      <c r="FF95" s="7"/>
      <c r="FG95" s="7"/>
      <c r="FH95" s="7"/>
      <c r="FI95" s="7"/>
      <c r="FJ95" s="7"/>
      <c r="FK95" s="7"/>
      <c r="FL95" s="7"/>
      <c r="FM95" s="7"/>
      <c r="FN95" s="7"/>
      <c r="FO95" s="7"/>
      <c r="FP95" s="7"/>
      <c r="FQ95" s="7"/>
      <c r="FR95" s="7"/>
      <c r="FS95" s="7"/>
      <c r="FT95" s="7"/>
      <c r="FU95" s="7"/>
      <c r="FV95" s="7"/>
      <c r="FW95" s="7"/>
      <c r="FX95" s="7"/>
      <c r="FY95" s="7"/>
      <c r="FZ95" s="7"/>
      <c r="GA95" s="7"/>
      <c r="GB95" s="7"/>
      <c r="GC95" s="7"/>
      <c r="GD95" s="7"/>
      <c r="GE95" s="7"/>
      <c r="GF95" s="7"/>
      <c r="GG95" s="7"/>
      <c r="GH95" s="7"/>
      <c r="GI95" s="7"/>
      <c r="GJ95" s="7"/>
      <c r="GK95" s="7"/>
      <c r="GL95" s="7"/>
      <c r="GM95" s="7"/>
      <c r="GN95" s="7"/>
      <c r="GO95" s="7"/>
      <c r="GP95" s="7"/>
      <c r="GQ95" s="7"/>
      <c r="GR95" s="7"/>
      <c r="GS95" s="7"/>
      <c r="GT95" s="7"/>
      <c r="GU95" s="7"/>
      <c r="GV95" s="7"/>
      <c r="GW95" s="7"/>
      <c r="GX95" s="7"/>
      <c r="GY95" s="7"/>
    </row>
    <row r="96" spans="1:207" s="11" customFormat="1" ht="42" customHeight="1">
      <c r="A96" s="79"/>
      <c r="B96" s="59"/>
      <c r="C96" s="197"/>
      <c r="D96" s="198"/>
      <c r="E96" s="117" t="s">
        <v>12</v>
      </c>
      <c r="F96" s="117">
        <v>42369</v>
      </c>
      <c r="G96" s="118" t="s">
        <v>10</v>
      </c>
      <c r="H96" s="148"/>
      <c r="I96" s="152">
        <v>1260583.5</v>
      </c>
      <c r="J96" s="152">
        <v>73497.929999999993</v>
      </c>
      <c r="K96" s="130"/>
      <c r="L96" s="130"/>
      <c r="M96" s="130">
        <v>1260583.5</v>
      </c>
      <c r="N96" s="130">
        <v>73497.929999999993</v>
      </c>
      <c r="O96" s="130"/>
      <c r="P96" s="130"/>
      <c r="Q96" s="130">
        <v>1260583.5</v>
      </c>
      <c r="R96" s="130">
        <v>73497.929999999993</v>
      </c>
      <c r="S96" s="130"/>
      <c r="T96" s="187">
        <f>I96-Q96</f>
        <v>0</v>
      </c>
      <c r="U96" s="187">
        <f>J96-R96</f>
        <v>0</v>
      </c>
      <c r="V96" s="9"/>
      <c r="W96" s="9"/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7"/>
      <c r="AX96" s="7"/>
      <c r="AY96" s="7"/>
      <c r="AZ96" s="7"/>
      <c r="BA96" s="7"/>
      <c r="BB96" s="7"/>
      <c r="BC96" s="7"/>
      <c r="BD96" s="7"/>
      <c r="BE96" s="7"/>
      <c r="BF96" s="7"/>
      <c r="BG96" s="7"/>
      <c r="BH96" s="7"/>
      <c r="BI96" s="7"/>
      <c r="BJ96" s="7"/>
      <c r="BK96" s="7"/>
      <c r="BL96" s="7"/>
      <c r="BM96" s="7"/>
      <c r="BN96" s="7"/>
      <c r="BO96" s="7"/>
      <c r="BP96" s="7"/>
      <c r="BQ96" s="7"/>
      <c r="BR96" s="7"/>
      <c r="BS96" s="7"/>
      <c r="BT96" s="7"/>
      <c r="BU96" s="7"/>
      <c r="BV96" s="7"/>
      <c r="BW96" s="7"/>
      <c r="BX96" s="7"/>
      <c r="BY96" s="7"/>
      <c r="BZ96" s="7"/>
      <c r="CA96" s="7"/>
      <c r="CB96" s="7"/>
      <c r="CC96" s="7"/>
      <c r="CD96" s="7"/>
      <c r="CE96" s="7"/>
      <c r="CF96" s="7"/>
      <c r="CG96" s="7"/>
      <c r="CH96" s="7"/>
      <c r="CI96" s="7"/>
      <c r="CJ96" s="7"/>
      <c r="CK96" s="7"/>
      <c r="CL96" s="7"/>
      <c r="CM96" s="7"/>
      <c r="CN96" s="7"/>
      <c r="CO96" s="7"/>
      <c r="CP96" s="7"/>
      <c r="CQ96" s="7"/>
      <c r="CR96" s="7"/>
      <c r="CS96" s="7"/>
      <c r="CT96" s="7"/>
      <c r="CU96" s="7"/>
      <c r="CV96" s="7"/>
      <c r="CW96" s="7"/>
      <c r="CX96" s="7"/>
      <c r="CY96" s="7"/>
      <c r="CZ96" s="7"/>
      <c r="DA96" s="7"/>
      <c r="DB96" s="7"/>
      <c r="DC96" s="7"/>
      <c r="DD96" s="7"/>
      <c r="DE96" s="7"/>
      <c r="DF96" s="7"/>
      <c r="DG96" s="7"/>
      <c r="DH96" s="7"/>
      <c r="DI96" s="7"/>
      <c r="DJ96" s="7"/>
      <c r="DK96" s="7"/>
      <c r="DL96" s="7"/>
      <c r="DM96" s="7"/>
      <c r="DN96" s="7"/>
      <c r="DO96" s="7"/>
      <c r="DP96" s="7"/>
      <c r="DQ96" s="7"/>
      <c r="DR96" s="7"/>
      <c r="DS96" s="7"/>
      <c r="DT96" s="7"/>
      <c r="DU96" s="7"/>
      <c r="DV96" s="7"/>
      <c r="DW96" s="7"/>
      <c r="DX96" s="7"/>
      <c r="DY96" s="7"/>
      <c r="DZ96" s="7"/>
      <c r="EA96" s="7"/>
      <c r="EB96" s="7"/>
      <c r="EC96" s="7"/>
      <c r="ED96" s="7"/>
      <c r="EE96" s="7"/>
      <c r="EF96" s="7"/>
      <c r="EG96" s="7"/>
      <c r="EH96" s="7"/>
      <c r="EI96" s="7"/>
      <c r="EJ96" s="7"/>
      <c r="EK96" s="7"/>
      <c r="EL96" s="7"/>
      <c r="EM96" s="7"/>
      <c r="EN96" s="7"/>
      <c r="EO96" s="7"/>
      <c r="EP96" s="7"/>
      <c r="EQ96" s="7"/>
      <c r="ER96" s="7"/>
      <c r="ES96" s="7"/>
      <c r="ET96" s="7"/>
      <c r="EU96" s="7"/>
      <c r="EV96" s="7"/>
      <c r="EW96" s="7"/>
      <c r="EX96" s="7"/>
      <c r="EY96" s="7"/>
      <c r="EZ96" s="7"/>
      <c r="FA96" s="7"/>
      <c r="FB96" s="7"/>
      <c r="FC96" s="7"/>
      <c r="FD96" s="7"/>
      <c r="FE96" s="7"/>
      <c r="FF96" s="7"/>
      <c r="FG96" s="7"/>
      <c r="FH96" s="7"/>
      <c r="FI96" s="7"/>
      <c r="FJ96" s="7"/>
      <c r="FK96" s="7"/>
      <c r="FL96" s="7"/>
      <c r="FM96" s="7"/>
      <c r="FN96" s="7"/>
      <c r="FO96" s="7"/>
      <c r="FP96" s="7"/>
      <c r="FQ96" s="7"/>
      <c r="FR96" s="7"/>
      <c r="FS96" s="7"/>
      <c r="FT96" s="7"/>
      <c r="FU96" s="7"/>
      <c r="FV96" s="7"/>
      <c r="FW96" s="7"/>
      <c r="FX96" s="7"/>
      <c r="FY96" s="7"/>
      <c r="FZ96" s="7"/>
      <c r="GA96" s="7"/>
      <c r="GB96" s="7"/>
      <c r="GC96" s="7"/>
      <c r="GD96" s="7"/>
      <c r="GE96" s="7"/>
      <c r="GF96" s="7"/>
      <c r="GG96" s="7"/>
      <c r="GH96" s="7"/>
      <c r="GI96" s="7"/>
      <c r="GJ96" s="7"/>
      <c r="GK96" s="7"/>
      <c r="GL96" s="7"/>
      <c r="GM96" s="7"/>
      <c r="GN96" s="7"/>
      <c r="GO96" s="7"/>
      <c r="GP96" s="7"/>
      <c r="GQ96" s="7"/>
      <c r="GR96" s="7"/>
      <c r="GS96" s="7"/>
      <c r="GT96" s="7"/>
      <c r="GU96" s="7"/>
      <c r="GV96" s="7"/>
      <c r="GW96" s="7"/>
      <c r="GX96" s="7"/>
      <c r="GY96" s="7"/>
    </row>
    <row r="97" spans="1:207" s="11" customFormat="1" ht="36" customHeight="1">
      <c r="A97" s="79"/>
      <c r="B97" s="59"/>
      <c r="C97" s="197"/>
      <c r="D97" s="198"/>
      <c r="E97" s="115"/>
      <c r="F97" s="115"/>
      <c r="G97" s="116"/>
      <c r="H97" s="149"/>
      <c r="I97" s="145"/>
      <c r="J97" s="145"/>
      <c r="K97" s="130"/>
      <c r="L97" s="130"/>
      <c r="M97" s="130"/>
      <c r="N97" s="130"/>
      <c r="O97" s="130"/>
      <c r="P97" s="130"/>
      <c r="Q97" s="130"/>
      <c r="R97" s="130"/>
      <c r="S97" s="130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7"/>
      <c r="AX97" s="7"/>
      <c r="AY97" s="7"/>
      <c r="AZ97" s="7"/>
      <c r="BA97" s="7"/>
      <c r="BB97" s="7"/>
      <c r="BC97" s="7"/>
      <c r="BD97" s="7"/>
      <c r="BE97" s="7"/>
      <c r="BF97" s="7"/>
      <c r="BG97" s="7"/>
      <c r="BH97" s="7"/>
      <c r="BI97" s="7"/>
      <c r="BJ97" s="7"/>
      <c r="BK97" s="7"/>
      <c r="BL97" s="7"/>
      <c r="BM97" s="7"/>
      <c r="BN97" s="7"/>
      <c r="BO97" s="7"/>
      <c r="BP97" s="7"/>
      <c r="BQ97" s="7"/>
      <c r="BR97" s="7"/>
      <c r="BS97" s="7"/>
      <c r="BT97" s="7"/>
      <c r="BU97" s="7"/>
      <c r="BV97" s="7"/>
      <c r="BW97" s="7"/>
      <c r="BX97" s="7"/>
      <c r="BY97" s="7"/>
      <c r="BZ97" s="7"/>
      <c r="CA97" s="7"/>
      <c r="CB97" s="7"/>
      <c r="CC97" s="7"/>
      <c r="CD97" s="7"/>
      <c r="CE97" s="7"/>
      <c r="CF97" s="7"/>
      <c r="CG97" s="7"/>
      <c r="CH97" s="7"/>
      <c r="CI97" s="7"/>
      <c r="CJ97" s="7"/>
      <c r="CK97" s="7"/>
      <c r="CL97" s="7"/>
      <c r="CM97" s="7"/>
      <c r="CN97" s="7"/>
      <c r="CO97" s="7"/>
      <c r="CP97" s="7"/>
      <c r="CQ97" s="7"/>
      <c r="CR97" s="7"/>
      <c r="CS97" s="7"/>
      <c r="CT97" s="7"/>
      <c r="CU97" s="7"/>
      <c r="CV97" s="7"/>
      <c r="CW97" s="7"/>
      <c r="CX97" s="7"/>
      <c r="CY97" s="7"/>
      <c r="CZ97" s="7"/>
      <c r="DA97" s="7"/>
      <c r="DB97" s="7"/>
      <c r="DC97" s="7"/>
      <c r="DD97" s="7"/>
      <c r="DE97" s="7"/>
      <c r="DF97" s="7"/>
      <c r="DG97" s="7"/>
      <c r="DH97" s="7"/>
      <c r="DI97" s="7"/>
      <c r="DJ97" s="7"/>
      <c r="DK97" s="7"/>
      <c r="DL97" s="7"/>
      <c r="DM97" s="7"/>
      <c r="DN97" s="7"/>
      <c r="DO97" s="7"/>
      <c r="DP97" s="7"/>
      <c r="DQ97" s="7"/>
      <c r="DR97" s="7"/>
      <c r="DS97" s="7"/>
      <c r="DT97" s="7"/>
      <c r="DU97" s="7"/>
      <c r="DV97" s="7"/>
      <c r="DW97" s="7"/>
      <c r="DX97" s="7"/>
      <c r="DY97" s="7"/>
      <c r="DZ97" s="7"/>
      <c r="EA97" s="7"/>
      <c r="EB97" s="7"/>
      <c r="EC97" s="7"/>
      <c r="ED97" s="7"/>
      <c r="EE97" s="7"/>
      <c r="EF97" s="7"/>
      <c r="EG97" s="7"/>
      <c r="EH97" s="7"/>
      <c r="EI97" s="7"/>
      <c r="EJ97" s="7"/>
      <c r="EK97" s="7"/>
      <c r="EL97" s="7"/>
      <c r="EM97" s="7"/>
      <c r="EN97" s="7"/>
      <c r="EO97" s="7"/>
      <c r="EP97" s="7"/>
      <c r="EQ97" s="7"/>
      <c r="ER97" s="7"/>
      <c r="ES97" s="7"/>
      <c r="ET97" s="7"/>
      <c r="EU97" s="7"/>
      <c r="EV97" s="7"/>
      <c r="EW97" s="7"/>
      <c r="EX97" s="7"/>
      <c r="EY97" s="7"/>
      <c r="EZ97" s="7"/>
      <c r="FA97" s="7"/>
      <c r="FB97" s="7"/>
      <c r="FC97" s="7"/>
      <c r="FD97" s="7"/>
      <c r="FE97" s="7"/>
      <c r="FF97" s="7"/>
      <c r="FG97" s="7"/>
      <c r="FH97" s="7"/>
      <c r="FI97" s="7"/>
      <c r="FJ97" s="7"/>
      <c r="FK97" s="7"/>
      <c r="FL97" s="7"/>
      <c r="FM97" s="7"/>
      <c r="FN97" s="7"/>
      <c r="FO97" s="7"/>
      <c r="FP97" s="7"/>
      <c r="FQ97" s="7"/>
      <c r="FR97" s="7"/>
      <c r="FS97" s="7"/>
      <c r="FT97" s="7"/>
      <c r="FU97" s="7"/>
      <c r="FV97" s="7"/>
      <c r="FW97" s="7"/>
      <c r="FX97" s="7"/>
      <c r="FY97" s="7"/>
      <c r="FZ97" s="7"/>
      <c r="GA97" s="7"/>
      <c r="GB97" s="7"/>
      <c r="GC97" s="7"/>
      <c r="GD97" s="7"/>
      <c r="GE97" s="7"/>
      <c r="GF97" s="7"/>
      <c r="GG97" s="7"/>
      <c r="GH97" s="7"/>
      <c r="GI97" s="7"/>
      <c r="GJ97" s="7"/>
      <c r="GK97" s="7"/>
      <c r="GL97" s="7"/>
      <c r="GM97" s="7"/>
      <c r="GN97" s="7"/>
      <c r="GO97" s="7"/>
      <c r="GP97" s="7"/>
      <c r="GQ97" s="7"/>
      <c r="GR97" s="7"/>
      <c r="GS97" s="7"/>
      <c r="GT97" s="7"/>
      <c r="GU97" s="7"/>
      <c r="GV97" s="7"/>
      <c r="GW97" s="7"/>
      <c r="GX97" s="7"/>
      <c r="GY97" s="7"/>
    </row>
    <row r="98" spans="1:207" s="11" customFormat="1" ht="44.25" customHeight="1">
      <c r="A98" s="79" t="s">
        <v>129</v>
      </c>
      <c r="B98" s="59"/>
      <c r="C98" s="197" t="s">
        <v>130</v>
      </c>
      <c r="D98" s="198" t="s">
        <v>13</v>
      </c>
      <c r="E98" s="117"/>
      <c r="F98" s="117"/>
      <c r="G98" s="118"/>
      <c r="H98" s="148"/>
      <c r="I98" s="152"/>
      <c r="J98" s="152"/>
      <c r="K98" s="130"/>
      <c r="L98" s="130"/>
      <c r="M98" s="130"/>
      <c r="N98" s="130"/>
      <c r="O98" s="130"/>
      <c r="P98" s="130"/>
      <c r="Q98" s="130"/>
      <c r="R98" s="130"/>
      <c r="S98" s="130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7"/>
      <c r="AX98" s="7"/>
      <c r="AY98" s="7"/>
      <c r="AZ98" s="7"/>
      <c r="BA98" s="7"/>
      <c r="BB98" s="7"/>
      <c r="BC98" s="7"/>
      <c r="BD98" s="7"/>
      <c r="BE98" s="7"/>
      <c r="BF98" s="7"/>
      <c r="BG98" s="7"/>
      <c r="BH98" s="7"/>
      <c r="BI98" s="7"/>
      <c r="BJ98" s="7"/>
      <c r="BK98" s="7"/>
      <c r="BL98" s="7"/>
      <c r="BM98" s="7"/>
      <c r="BN98" s="7"/>
      <c r="BO98" s="7"/>
      <c r="BP98" s="7"/>
      <c r="BQ98" s="7"/>
      <c r="BR98" s="7"/>
      <c r="BS98" s="7"/>
      <c r="BT98" s="7"/>
      <c r="BU98" s="7"/>
      <c r="BV98" s="7"/>
      <c r="BW98" s="7"/>
      <c r="BX98" s="7"/>
      <c r="BY98" s="7"/>
      <c r="BZ98" s="7"/>
      <c r="CA98" s="7"/>
      <c r="CB98" s="7"/>
      <c r="CC98" s="7"/>
      <c r="CD98" s="7"/>
      <c r="CE98" s="7"/>
      <c r="CF98" s="7"/>
      <c r="CG98" s="7"/>
      <c r="CH98" s="7"/>
      <c r="CI98" s="7"/>
      <c r="CJ98" s="7"/>
      <c r="CK98" s="7"/>
      <c r="CL98" s="7"/>
      <c r="CM98" s="7"/>
      <c r="CN98" s="7"/>
      <c r="CO98" s="7"/>
      <c r="CP98" s="7"/>
      <c r="CQ98" s="7"/>
      <c r="CR98" s="7"/>
      <c r="CS98" s="7"/>
      <c r="CT98" s="7"/>
      <c r="CU98" s="7"/>
      <c r="CV98" s="7"/>
      <c r="CW98" s="7"/>
      <c r="CX98" s="7"/>
      <c r="CY98" s="7"/>
      <c r="CZ98" s="7"/>
      <c r="DA98" s="7"/>
      <c r="DB98" s="7"/>
      <c r="DC98" s="7"/>
      <c r="DD98" s="7"/>
      <c r="DE98" s="7"/>
      <c r="DF98" s="7"/>
      <c r="DG98" s="7"/>
      <c r="DH98" s="7"/>
      <c r="DI98" s="7"/>
      <c r="DJ98" s="7"/>
      <c r="DK98" s="7"/>
      <c r="DL98" s="7"/>
      <c r="DM98" s="7"/>
      <c r="DN98" s="7"/>
      <c r="DO98" s="7"/>
      <c r="DP98" s="7"/>
      <c r="DQ98" s="7"/>
      <c r="DR98" s="7"/>
      <c r="DS98" s="7"/>
      <c r="DT98" s="7"/>
      <c r="DU98" s="7"/>
      <c r="DV98" s="7"/>
      <c r="DW98" s="7"/>
      <c r="DX98" s="7"/>
      <c r="DY98" s="7"/>
      <c r="DZ98" s="7"/>
      <c r="EA98" s="7"/>
      <c r="EB98" s="7"/>
      <c r="EC98" s="7"/>
      <c r="ED98" s="7"/>
      <c r="EE98" s="7"/>
      <c r="EF98" s="7"/>
      <c r="EG98" s="7"/>
      <c r="EH98" s="7"/>
      <c r="EI98" s="7"/>
      <c r="EJ98" s="7"/>
      <c r="EK98" s="7"/>
      <c r="EL98" s="7"/>
      <c r="EM98" s="7"/>
      <c r="EN98" s="7"/>
      <c r="EO98" s="7"/>
      <c r="EP98" s="7"/>
      <c r="EQ98" s="7"/>
      <c r="ER98" s="7"/>
      <c r="ES98" s="7"/>
      <c r="ET98" s="7"/>
      <c r="EU98" s="7"/>
      <c r="EV98" s="7"/>
      <c r="EW98" s="7"/>
      <c r="EX98" s="7"/>
      <c r="EY98" s="7"/>
      <c r="EZ98" s="7"/>
      <c r="FA98" s="7"/>
      <c r="FB98" s="7"/>
      <c r="FC98" s="7"/>
      <c r="FD98" s="7"/>
      <c r="FE98" s="7"/>
      <c r="FF98" s="7"/>
      <c r="FG98" s="7"/>
      <c r="FH98" s="7"/>
      <c r="FI98" s="7"/>
      <c r="FJ98" s="7"/>
      <c r="FK98" s="7"/>
      <c r="FL98" s="7"/>
      <c r="FM98" s="7"/>
      <c r="FN98" s="7"/>
      <c r="FO98" s="7"/>
      <c r="FP98" s="7"/>
      <c r="FQ98" s="7"/>
      <c r="FR98" s="7"/>
      <c r="FS98" s="7"/>
      <c r="FT98" s="7"/>
      <c r="FU98" s="7"/>
      <c r="FV98" s="7"/>
      <c r="FW98" s="7"/>
      <c r="FX98" s="7"/>
      <c r="FY98" s="7"/>
      <c r="FZ98" s="7"/>
      <c r="GA98" s="7"/>
      <c r="GB98" s="7"/>
      <c r="GC98" s="7"/>
      <c r="GD98" s="7"/>
      <c r="GE98" s="7"/>
      <c r="GF98" s="7"/>
      <c r="GG98" s="7"/>
      <c r="GH98" s="7"/>
      <c r="GI98" s="7"/>
      <c r="GJ98" s="7"/>
      <c r="GK98" s="7"/>
      <c r="GL98" s="7"/>
      <c r="GM98" s="7"/>
      <c r="GN98" s="7"/>
      <c r="GO98" s="7"/>
      <c r="GP98" s="7"/>
      <c r="GQ98" s="7"/>
      <c r="GR98" s="7"/>
      <c r="GS98" s="7"/>
      <c r="GT98" s="7"/>
      <c r="GU98" s="7"/>
      <c r="GV98" s="7"/>
      <c r="GW98" s="7"/>
      <c r="GX98" s="7"/>
      <c r="GY98" s="7"/>
    </row>
    <row r="99" spans="1:207" s="11" customFormat="1" ht="44.25" customHeight="1">
      <c r="A99" s="79"/>
      <c r="B99" s="59"/>
      <c r="C99" s="197"/>
      <c r="D99" s="198"/>
      <c r="E99" s="117" t="s">
        <v>12</v>
      </c>
      <c r="F99" s="117">
        <v>42369</v>
      </c>
      <c r="G99" s="118" t="s">
        <v>10</v>
      </c>
      <c r="H99" s="149"/>
      <c r="I99" s="145"/>
      <c r="J99" s="152">
        <v>141539</v>
      </c>
      <c r="K99" s="130"/>
      <c r="L99" s="130"/>
      <c r="M99" s="130"/>
      <c r="N99" s="130">
        <v>141064</v>
      </c>
      <c r="O99" s="130"/>
      <c r="P99" s="130"/>
      <c r="Q99" s="130"/>
      <c r="R99" s="130">
        <v>141064</v>
      </c>
      <c r="S99" s="130"/>
      <c r="T99" s="9"/>
      <c r="U99" s="187">
        <f>J99-R99</f>
        <v>475</v>
      </c>
      <c r="V99" s="9"/>
      <c r="W99" s="9"/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7"/>
      <c r="AX99" s="7"/>
      <c r="AY99" s="7"/>
      <c r="AZ99" s="7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K99" s="7"/>
      <c r="CL99" s="7"/>
      <c r="CM99" s="7"/>
      <c r="CN99" s="7"/>
      <c r="CO99" s="7"/>
      <c r="CP99" s="7"/>
      <c r="CQ99" s="7"/>
      <c r="CR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</row>
    <row r="100" spans="1:207" s="11" customFormat="1" ht="44.25" customHeight="1">
      <c r="A100" s="79"/>
      <c r="B100" s="59"/>
      <c r="C100" s="197"/>
      <c r="D100" s="198"/>
      <c r="E100" s="115"/>
      <c r="F100" s="115"/>
      <c r="G100" s="116"/>
      <c r="H100" s="149"/>
      <c r="I100" s="145"/>
      <c r="J100" s="145"/>
      <c r="K100" s="130"/>
      <c r="L100" s="130"/>
      <c r="M100" s="130"/>
      <c r="N100" s="130"/>
      <c r="O100" s="130"/>
      <c r="P100" s="130"/>
      <c r="Q100" s="130"/>
      <c r="R100" s="130"/>
      <c r="S100" s="130"/>
      <c r="T100" s="9"/>
      <c r="U100" s="9"/>
      <c r="V100" s="9"/>
      <c r="W100" s="9"/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7"/>
      <c r="AX100" s="7"/>
      <c r="AY100" s="7"/>
      <c r="AZ100" s="7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K100" s="7"/>
      <c r="CL100" s="7"/>
      <c r="CM100" s="7"/>
      <c r="CN100" s="7"/>
      <c r="CO100" s="7"/>
      <c r="CP100" s="7"/>
      <c r="CQ100" s="7"/>
      <c r="CR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</row>
    <row r="101" spans="1:207" s="11" customFormat="1" ht="44.25" customHeight="1">
      <c r="A101" s="79"/>
      <c r="B101" s="59"/>
      <c r="C101" s="197" t="s">
        <v>169</v>
      </c>
      <c r="D101" s="198" t="s">
        <v>13</v>
      </c>
      <c r="E101" s="117" t="s">
        <v>12</v>
      </c>
      <c r="F101" s="117">
        <v>42369</v>
      </c>
      <c r="G101" s="118" t="s">
        <v>10</v>
      </c>
      <c r="H101" s="148"/>
      <c r="I101" s="152">
        <v>64000000</v>
      </c>
      <c r="J101" s="152">
        <v>0</v>
      </c>
      <c r="K101" s="130"/>
      <c r="L101" s="155"/>
      <c r="M101" s="130">
        <v>40026939.549999997</v>
      </c>
      <c r="N101" s="130"/>
      <c r="O101" s="130"/>
      <c r="P101" s="130"/>
      <c r="Q101" s="130">
        <v>40026939.549999997</v>
      </c>
      <c r="R101" s="130"/>
      <c r="S101" s="130"/>
      <c r="T101" s="187">
        <f>I101-Q101</f>
        <v>23973060.450000003</v>
      </c>
      <c r="U101" s="9"/>
      <c r="V101" s="9"/>
      <c r="W101" s="9"/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7"/>
      <c r="AX101" s="7"/>
      <c r="AY101" s="7"/>
      <c r="AZ101" s="7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K101" s="7"/>
      <c r="CL101" s="7"/>
      <c r="CM101" s="7"/>
      <c r="CN101" s="7"/>
      <c r="CO101" s="7"/>
      <c r="CP101" s="7"/>
      <c r="CQ101" s="7"/>
      <c r="CR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</row>
    <row r="102" spans="1:207" s="11" customFormat="1" ht="44.25" customHeight="1">
      <c r="A102" s="79"/>
      <c r="B102" s="59"/>
      <c r="C102" s="197"/>
      <c r="D102" s="198"/>
      <c r="E102" s="117"/>
      <c r="F102" s="117"/>
      <c r="G102" s="118"/>
      <c r="H102" s="149"/>
      <c r="I102" s="145"/>
      <c r="J102" s="152"/>
      <c r="K102" s="130"/>
      <c r="L102" s="130"/>
      <c r="M102" s="130"/>
      <c r="N102" s="130"/>
      <c r="O102" s="130"/>
      <c r="P102" s="130"/>
      <c r="Q102" s="130"/>
      <c r="R102" s="130"/>
      <c r="S102" s="130"/>
      <c r="T102" s="9"/>
      <c r="U102" s="9"/>
      <c r="V102" s="9"/>
      <c r="W102" s="9"/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7"/>
      <c r="AX102" s="7"/>
      <c r="AY102" s="7"/>
      <c r="AZ102" s="7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K102" s="7"/>
      <c r="CL102" s="7"/>
      <c r="CM102" s="7"/>
      <c r="CN102" s="7"/>
      <c r="CO102" s="7"/>
      <c r="CP102" s="7"/>
      <c r="CQ102" s="7"/>
      <c r="CR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</row>
    <row r="103" spans="1:207" s="11" customFormat="1" ht="44.25" customHeight="1">
      <c r="A103" s="79"/>
      <c r="B103" s="59"/>
      <c r="C103" s="197"/>
      <c r="D103" s="198"/>
      <c r="E103" s="115"/>
      <c r="F103" s="115"/>
      <c r="G103" s="116"/>
      <c r="H103" s="149"/>
      <c r="I103" s="145"/>
      <c r="J103" s="145"/>
      <c r="K103" s="130"/>
      <c r="L103" s="130"/>
      <c r="M103" s="130"/>
      <c r="N103" s="130"/>
      <c r="O103" s="130"/>
      <c r="P103" s="130"/>
      <c r="Q103" s="130"/>
      <c r="R103" s="130"/>
      <c r="S103" s="130"/>
      <c r="T103" s="9"/>
      <c r="U103" s="9"/>
      <c r="V103" s="9"/>
      <c r="W103" s="9"/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7"/>
      <c r="AX103" s="7"/>
      <c r="AY103" s="7"/>
      <c r="AZ103" s="7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K103" s="7"/>
      <c r="CL103" s="7"/>
      <c r="CM103" s="7"/>
      <c r="CN103" s="7"/>
      <c r="CO103" s="7"/>
      <c r="CP103" s="7"/>
      <c r="CQ103" s="7"/>
      <c r="CR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</row>
    <row r="104" spans="1:207" s="11" customFormat="1" ht="44.25" customHeight="1">
      <c r="A104" s="79"/>
      <c r="B104" s="59"/>
      <c r="C104" s="197" t="s">
        <v>170</v>
      </c>
      <c r="D104" s="198" t="s">
        <v>13</v>
      </c>
      <c r="E104" s="117" t="s">
        <v>12</v>
      </c>
      <c r="F104" s="117">
        <v>42369</v>
      </c>
      <c r="G104" s="118" t="s">
        <v>10</v>
      </c>
      <c r="H104" s="148"/>
      <c r="I104" s="152">
        <f>8000000-8000000</f>
        <v>0</v>
      </c>
      <c r="J104" s="152">
        <v>0</v>
      </c>
      <c r="K104" s="130"/>
      <c r="L104" s="130"/>
      <c r="M104" s="130"/>
      <c r="N104" s="130"/>
      <c r="O104" s="130"/>
      <c r="P104" s="130"/>
      <c r="Q104" s="130"/>
      <c r="R104" s="130"/>
      <c r="S104" s="130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7"/>
      <c r="AX104" s="7"/>
      <c r="AY104" s="7"/>
      <c r="AZ104" s="7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K104" s="7"/>
      <c r="CL104" s="7"/>
      <c r="CM104" s="7"/>
      <c r="CN104" s="7"/>
      <c r="CO104" s="7"/>
      <c r="CP104" s="7"/>
      <c r="CQ104" s="7"/>
      <c r="CR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</row>
    <row r="105" spans="1:207" s="11" customFormat="1" ht="44.25" customHeight="1">
      <c r="A105" s="79"/>
      <c r="B105" s="59"/>
      <c r="C105" s="197"/>
      <c r="D105" s="198"/>
      <c r="E105" s="117"/>
      <c r="F105" s="117"/>
      <c r="G105" s="118"/>
      <c r="H105" s="149"/>
      <c r="I105" s="145"/>
      <c r="J105" s="152"/>
      <c r="K105" s="130"/>
      <c r="L105" s="130"/>
      <c r="M105" s="130"/>
      <c r="N105" s="130"/>
      <c r="O105" s="130"/>
      <c r="P105" s="130"/>
      <c r="Q105" s="130"/>
      <c r="R105" s="130"/>
      <c r="S105" s="130"/>
      <c r="T105" s="9"/>
      <c r="U105" s="9"/>
      <c r="V105" s="9"/>
      <c r="W105" s="9"/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7"/>
      <c r="AX105" s="7"/>
      <c r="AY105" s="7"/>
      <c r="AZ105" s="7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K105" s="7"/>
      <c r="CL105" s="7"/>
      <c r="CM105" s="7"/>
      <c r="CN105" s="7"/>
      <c r="CO105" s="7"/>
      <c r="CP105" s="7"/>
      <c r="CQ105" s="7"/>
      <c r="CR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</row>
    <row r="106" spans="1:207" s="11" customFormat="1" ht="44.25" customHeight="1">
      <c r="A106" s="79"/>
      <c r="B106" s="59"/>
      <c r="C106" s="197"/>
      <c r="D106" s="198"/>
      <c r="E106" s="115"/>
      <c r="F106" s="115"/>
      <c r="G106" s="116"/>
      <c r="H106" s="149"/>
      <c r="I106" s="145"/>
      <c r="J106" s="145"/>
      <c r="K106" s="130"/>
      <c r="L106" s="130"/>
      <c r="M106" s="130"/>
      <c r="N106" s="130"/>
      <c r="O106" s="130"/>
      <c r="P106" s="130"/>
      <c r="Q106" s="130"/>
      <c r="R106" s="130"/>
      <c r="S106" s="130"/>
      <c r="T106" s="9"/>
      <c r="U106" s="9"/>
      <c r="V106" s="9"/>
      <c r="W106" s="9"/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7"/>
      <c r="AX106" s="7"/>
      <c r="AY106" s="7"/>
      <c r="AZ106" s="7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K106" s="7"/>
      <c r="CL106" s="7"/>
      <c r="CM106" s="7"/>
      <c r="CN106" s="7"/>
      <c r="CO106" s="7"/>
      <c r="CP106" s="7"/>
      <c r="CQ106" s="7"/>
      <c r="CR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</row>
    <row r="107" spans="1:207" s="11" customFormat="1" ht="44.25" customHeight="1">
      <c r="A107" s="79"/>
      <c r="B107" s="59"/>
      <c r="C107" s="197" t="s">
        <v>174</v>
      </c>
      <c r="D107" s="198" t="s">
        <v>13</v>
      </c>
      <c r="E107" s="117" t="s">
        <v>12</v>
      </c>
      <c r="F107" s="117">
        <v>42369</v>
      </c>
      <c r="G107" s="118" t="s">
        <v>10</v>
      </c>
      <c r="H107" s="148"/>
      <c r="I107" s="152">
        <v>120000</v>
      </c>
      <c r="J107" s="152">
        <v>0</v>
      </c>
      <c r="K107" s="130"/>
      <c r="L107" s="130"/>
      <c r="M107" s="130">
        <v>120000</v>
      </c>
      <c r="N107" s="130"/>
      <c r="O107" s="130"/>
      <c r="P107" s="130"/>
      <c r="Q107" s="130">
        <v>120000</v>
      </c>
      <c r="R107" s="130"/>
      <c r="S107" s="130"/>
      <c r="T107" s="187">
        <f>I107-Q107</f>
        <v>0</v>
      </c>
      <c r="U107" s="9"/>
      <c r="V107" s="9"/>
      <c r="W107" s="9"/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7"/>
      <c r="AX107" s="7"/>
      <c r="AY107" s="7"/>
      <c r="AZ107" s="7"/>
      <c r="BA107" s="7"/>
      <c r="BB107" s="7"/>
      <c r="BC107" s="7"/>
      <c r="BD107" s="7"/>
      <c r="BE107" s="7"/>
      <c r="BF107" s="7"/>
      <c r="BG107" s="7"/>
      <c r="BH107" s="7"/>
      <c r="BI107" s="7"/>
      <c r="BJ107" s="7"/>
      <c r="BK107" s="7"/>
      <c r="BL107" s="7"/>
      <c r="BM107" s="7"/>
      <c r="BN107" s="7"/>
      <c r="BO107" s="7"/>
      <c r="BP107" s="7"/>
      <c r="BQ107" s="7"/>
      <c r="BR107" s="7"/>
      <c r="BS107" s="7"/>
      <c r="BT107" s="7"/>
      <c r="BU107" s="7"/>
      <c r="BV107" s="7"/>
      <c r="BW107" s="7"/>
      <c r="BX107" s="7"/>
      <c r="BY107" s="7"/>
      <c r="BZ107" s="7"/>
      <c r="CA107" s="7"/>
      <c r="CB107" s="7"/>
      <c r="CC107" s="7"/>
      <c r="CD107" s="7"/>
      <c r="CE107" s="7"/>
      <c r="CF107" s="7"/>
      <c r="CG107" s="7"/>
      <c r="CH107" s="7"/>
      <c r="CI107" s="7"/>
      <c r="CJ107" s="7"/>
      <c r="CK107" s="7"/>
      <c r="CL107" s="7"/>
      <c r="CM107" s="7"/>
      <c r="CN107" s="7"/>
      <c r="CO107" s="7"/>
      <c r="CP107" s="7"/>
      <c r="CQ107" s="7"/>
      <c r="CR107" s="7"/>
      <c r="CS107" s="7"/>
      <c r="CT107" s="7"/>
      <c r="CU107" s="7"/>
      <c r="CV107" s="7"/>
      <c r="CW107" s="7"/>
      <c r="CX107" s="7"/>
      <c r="CY107" s="7"/>
      <c r="CZ107" s="7"/>
      <c r="DA107" s="7"/>
      <c r="DB107" s="7"/>
      <c r="DC107" s="7"/>
      <c r="DD107" s="7"/>
      <c r="DE107" s="7"/>
      <c r="DF107" s="7"/>
      <c r="DG107" s="7"/>
      <c r="DH107" s="7"/>
      <c r="DI107" s="7"/>
      <c r="DJ107" s="7"/>
      <c r="DK107" s="7"/>
      <c r="DL107" s="7"/>
      <c r="DM107" s="7"/>
      <c r="DN107" s="7"/>
      <c r="DO107" s="7"/>
      <c r="DP107" s="7"/>
      <c r="DQ107" s="7"/>
      <c r="DR107" s="7"/>
      <c r="DS107" s="7"/>
      <c r="DT107" s="7"/>
      <c r="DU107" s="7"/>
      <c r="DV107" s="7"/>
      <c r="DW107" s="7"/>
      <c r="DX107" s="7"/>
      <c r="DY107" s="7"/>
      <c r="DZ107" s="7"/>
      <c r="EA107" s="7"/>
      <c r="EB107" s="7"/>
      <c r="EC107" s="7"/>
      <c r="ED107" s="7"/>
      <c r="EE107" s="7"/>
      <c r="EF107" s="7"/>
      <c r="EG107" s="7"/>
      <c r="EH107" s="7"/>
      <c r="EI107" s="7"/>
      <c r="EJ107" s="7"/>
      <c r="EK107" s="7"/>
      <c r="EL107" s="7"/>
      <c r="EM107" s="7"/>
      <c r="EN107" s="7"/>
      <c r="EO107" s="7"/>
      <c r="EP107" s="7"/>
      <c r="EQ107" s="7"/>
      <c r="ER107" s="7"/>
      <c r="ES107" s="7"/>
      <c r="ET107" s="7"/>
      <c r="EU107" s="7"/>
      <c r="EV107" s="7"/>
      <c r="EW107" s="7"/>
      <c r="EX107" s="7"/>
      <c r="EY107" s="7"/>
      <c r="EZ107" s="7"/>
      <c r="FA107" s="7"/>
      <c r="FB107" s="7"/>
      <c r="FC107" s="7"/>
      <c r="FD107" s="7"/>
      <c r="FE107" s="7"/>
      <c r="FF107" s="7"/>
      <c r="FG107" s="7"/>
      <c r="FH107" s="7"/>
      <c r="FI107" s="7"/>
      <c r="FJ107" s="7"/>
      <c r="FK107" s="7"/>
      <c r="FL107" s="7"/>
      <c r="FM107" s="7"/>
      <c r="FN107" s="7"/>
      <c r="FO107" s="7"/>
      <c r="FP107" s="7"/>
      <c r="FQ107" s="7"/>
      <c r="FR107" s="7"/>
      <c r="FS107" s="7"/>
      <c r="FT107" s="7"/>
      <c r="FU107" s="7"/>
      <c r="FV107" s="7"/>
      <c r="FW107" s="7"/>
      <c r="FX107" s="7"/>
      <c r="FY107" s="7"/>
      <c r="FZ107" s="7"/>
      <c r="GA107" s="7"/>
      <c r="GB107" s="7"/>
      <c r="GC107" s="7"/>
      <c r="GD107" s="7"/>
      <c r="GE107" s="7"/>
      <c r="GF107" s="7"/>
      <c r="GG107" s="7"/>
      <c r="GH107" s="7"/>
      <c r="GI107" s="7"/>
      <c r="GJ107" s="7"/>
      <c r="GK107" s="7"/>
      <c r="GL107" s="7"/>
      <c r="GM107" s="7"/>
      <c r="GN107" s="7"/>
      <c r="GO107" s="7"/>
      <c r="GP107" s="7"/>
      <c r="GQ107" s="7"/>
      <c r="GR107" s="7"/>
      <c r="GS107" s="7"/>
      <c r="GT107" s="7"/>
      <c r="GU107" s="7"/>
      <c r="GV107" s="7"/>
      <c r="GW107" s="7"/>
      <c r="GX107" s="7"/>
      <c r="GY107" s="7"/>
    </row>
    <row r="108" spans="1:207" s="11" customFormat="1" ht="44.25" customHeight="1">
      <c r="A108" s="79"/>
      <c r="B108" s="59"/>
      <c r="C108" s="197"/>
      <c r="D108" s="198"/>
      <c r="E108" s="117"/>
      <c r="F108" s="117"/>
      <c r="G108" s="118"/>
      <c r="H108" s="149"/>
      <c r="I108" s="145"/>
      <c r="J108" s="152"/>
      <c r="K108" s="130"/>
      <c r="L108" s="130"/>
      <c r="M108" s="130"/>
      <c r="N108" s="130"/>
      <c r="O108" s="130"/>
      <c r="P108" s="130"/>
      <c r="Q108" s="130"/>
      <c r="R108" s="130"/>
      <c r="S108" s="130"/>
      <c r="T108" s="9"/>
      <c r="U108" s="9"/>
      <c r="V108" s="9"/>
      <c r="W108" s="9"/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7"/>
      <c r="AX108" s="7"/>
      <c r="AY108" s="7"/>
      <c r="AZ108" s="7"/>
      <c r="BA108" s="7"/>
      <c r="BB108" s="7"/>
      <c r="BC108" s="7"/>
      <c r="BD108" s="7"/>
      <c r="BE108" s="7"/>
      <c r="BF108" s="7"/>
      <c r="BG108" s="7"/>
      <c r="BH108" s="7"/>
      <c r="BI108" s="7"/>
      <c r="BJ108" s="7"/>
      <c r="BK108" s="7"/>
      <c r="BL108" s="7"/>
      <c r="BM108" s="7"/>
      <c r="BN108" s="7"/>
      <c r="BO108" s="7"/>
      <c r="BP108" s="7"/>
      <c r="BQ108" s="7"/>
      <c r="BR108" s="7"/>
      <c r="BS108" s="7"/>
      <c r="BT108" s="7"/>
      <c r="BU108" s="7"/>
      <c r="BV108" s="7"/>
      <c r="BW108" s="7"/>
      <c r="BX108" s="7"/>
      <c r="BY108" s="7"/>
      <c r="BZ108" s="7"/>
      <c r="CA108" s="7"/>
      <c r="CB108" s="7"/>
      <c r="CC108" s="7"/>
      <c r="CD108" s="7"/>
      <c r="CE108" s="7"/>
      <c r="CF108" s="7"/>
      <c r="CG108" s="7"/>
      <c r="CH108" s="7"/>
      <c r="CI108" s="7"/>
      <c r="CJ108" s="7"/>
      <c r="CK108" s="7"/>
      <c r="CL108" s="7"/>
      <c r="CM108" s="7"/>
      <c r="CN108" s="7"/>
      <c r="CO108" s="7"/>
      <c r="CP108" s="7"/>
      <c r="CQ108" s="7"/>
      <c r="CR108" s="7"/>
      <c r="CS108" s="7"/>
      <c r="CT108" s="7"/>
      <c r="CU108" s="7"/>
      <c r="CV108" s="7"/>
      <c r="CW108" s="7"/>
      <c r="CX108" s="7"/>
      <c r="CY108" s="7"/>
      <c r="CZ108" s="7"/>
      <c r="DA108" s="7"/>
      <c r="DB108" s="7"/>
      <c r="DC108" s="7"/>
      <c r="DD108" s="7"/>
      <c r="DE108" s="7"/>
      <c r="DF108" s="7"/>
      <c r="DG108" s="7"/>
      <c r="DH108" s="7"/>
      <c r="DI108" s="7"/>
      <c r="DJ108" s="7"/>
      <c r="DK108" s="7"/>
      <c r="DL108" s="7"/>
      <c r="DM108" s="7"/>
      <c r="DN108" s="7"/>
      <c r="DO108" s="7"/>
      <c r="DP108" s="7"/>
      <c r="DQ108" s="7"/>
      <c r="DR108" s="7"/>
      <c r="DS108" s="7"/>
      <c r="DT108" s="7"/>
      <c r="DU108" s="7"/>
      <c r="DV108" s="7"/>
      <c r="DW108" s="7"/>
      <c r="DX108" s="7"/>
      <c r="DY108" s="7"/>
      <c r="DZ108" s="7"/>
      <c r="EA108" s="7"/>
      <c r="EB108" s="7"/>
      <c r="EC108" s="7"/>
      <c r="ED108" s="7"/>
      <c r="EE108" s="7"/>
      <c r="EF108" s="7"/>
      <c r="EG108" s="7"/>
      <c r="EH108" s="7"/>
      <c r="EI108" s="7"/>
      <c r="EJ108" s="7"/>
      <c r="EK108" s="7"/>
      <c r="EL108" s="7"/>
      <c r="EM108" s="7"/>
      <c r="EN108" s="7"/>
      <c r="EO108" s="7"/>
      <c r="EP108" s="7"/>
      <c r="EQ108" s="7"/>
      <c r="ER108" s="7"/>
      <c r="ES108" s="7"/>
      <c r="ET108" s="7"/>
      <c r="EU108" s="7"/>
      <c r="EV108" s="7"/>
      <c r="EW108" s="7"/>
      <c r="EX108" s="7"/>
      <c r="EY108" s="7"/>
      <c r="EZ108" s="7"/>
      <c r="FA108" s="7"/>
      <c r="FB108" s="7"/>
      <c r="FC108" s="7"/>
      <c r="FD108" s="7"/>
      <c r="FE108" s="7"/>
      <c r="FF108" s="7"/>
      <c r="FG108" s="7"/>
      <c r="FH108" s="7"/>
      <c r="FI108" s="7"/>
      <c r="FJ108" s="7"/>
      <c r="FK108" s="7"/>
      <c r="FL108" s="7"/>
      <c r="FM108" s="7"/>
      <c r="FN108" s="7"/>
      <c r="FO108" s="7"/>
      <c r="FP108" s="7"/>
      <c r="FQ108" s="7"/>
      <c r="FR108" s="7"/>
      <c r="FS108" s="7"/>
      <c r="FT108" s="7"/>
      <c r="FU108" s="7"/>
      <c r="FV108" s="7"/>
      <c r="FW108" s="7"/>
      <c r="FX108" s="7"/>
      <c r="FY108" s="7"/>
      <c r="FZ108" s="7"/>
      <c r="GA108" s="7"/>
      <c r="GB108" s="7"/>
      <c r="GC108" s="7"/>
      <c r="GD108" s="7"/>
      <c r="GE108" s="7"/>
      <c r="GF108" s="7"/>
      <c r="GG108" s="7"/>
      <c r="GH108" s="7"/>
      <c r="GI108" s="7"/>
      <c r="GJ108" s="7"/>
      <c r="GK108" s="7"/>
      <c r="GL108" s="7"/>
      <c r="GM108" s="7"/>
      <c r="GN108" s="7"/>
      <c r="GO108" s="7"/>
      <c r="GP108" s="7"/>
      <c r="GQ108" s="7"/>
      <c r="GR108" s="7"/>
      <c r="GS108" s="7"/>
      <c r="GT108" s="7"/>
      <c r="GU108" s="7"/>
      <c r="GV108" s="7"/>
      <c r="GW108" s="7"/>
      <c r="GX108" s="7"/>
      <c r="GY108" s="7"/>
    </row>
    <row r="109" spans="1:207" s="11" customFormat="1" ht="44.25" customHeight="1">
      <c r="A109" s="79"/>
      <c r="B109" s="59"/>
      <c r="C109" s="197"/>
      <c r="D109" s="198"/>
      <c r="E109" s="115"/>
      <c r="F109" s="115"/>
      <c r="G109" s="116"/>
      <c r="H109" s="149"/>
      <c r="I109" s="145"/>
      <c r="J109" s="145"/>
      <c r="K109" s="130"/>
      <c r="L109" s="130"/>
      <c r="M109" s="130"/>
      <c r="N109" s="130"/>
      <c r="O109" s="130"/>
      <c r="P109" s="130"/>
      <c r="Q109" s="130"/>
      <c r="R109" s="130"/>
      <c r="S109" s="130"/>
      <c r="T109" s="9"/>
      <c r="U109" s="9"/>
      <c r="V109" s="9"/>
      <c r="W109" s="9"/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7"/>
      <c r="AX109" s="7"/>
      <c r="AY109" s="7"/>
      <c r="AZ109" s="7"/>
      <c r="BA109" s="7"/>
      <c r="BB109" s="7"/>
      <c r="BC109" s="7"/>
      <c r="BD109" s="7"/>
      <c r="BE109" s="7"/>
      <c r="BF109" s="7"/>
      <c r="BG109" s="7"/>
      <c r="BH109" s="7"/>
      <c r="BI109" s="7"/>
      <c r="BJ109" s="7"/>
      <c r="BK109" s="7"/>
      <c r="BL109" s="7"/>
      <c r="BM109" s="7"/>
      <c r="BN109" s="7"/>
      <c r="BO109" s="7"/>
      <c r="BP109" s="7"/>
      <c r="BQ109" s="7"/>
      <c r="BR109" s="7"/>
      <c r="BS109" s="7"/>
      <c r="BT109" s="7"/>
      <c r="BU109" s="7"/>
      <c r="BV109" s="7"/>
      <c r="BW109" s="7"/>
      <c r="BX109" s="7"/>
      <c r="BY109" s="7"/>
      <c r="BZ109" s="7"/>
      <c r="CA109" s="7"/>
      <c r="CB109" s="7"/>
      <c r="CC109" s="7"/>
      <c r="CD109" s="7"/>
      <c r="CE109" s="7"/>
      <c r="CF109" s="7"/>
      <c r="CG109" s="7"/>
      <c r="CH109" s="7"/>
      <c r="CI109" s="7"/>
      <c r="CJ109" s="7"/>
      <c r="CK109" s="7"/>
      <c r="CL109" s="7"/>
      <c r="CM109" s="7"/>
      <c r="CN109" s="7"/>
      <c r="CO109" s="7"/>
      <c r="CP109" s="7"/>
      <c r="CQ109" s="7"/>
      <c r="CR109" s="7"/>
      <c r="CS109" s="7"/>
      <c r="CT109" s="7"/>
      <c r="CU109" s="7"/>
      <c r="CV109" s="7"/>
      <c r="CW109" s="7"/>
      <c r="CX109" s="7"/>
      <c r="CY109" s="7"/>
      <c r="CZ109" s="7"/>
      <c r="DA109" s="7"/>
      <c r="DB109" s="7"/>
      <c r="DC109" s="7"/>
      <c r="DD109" s="7"/>
      <c r="DE109" s="7"/>
      <c r="DF109" s="7"/>
      <c r="DG109" s="7"/>
      <c r="DH109" s="7"/>
      <c r="DI109" s="7"/>
      <c r="DJ109" s="7"/>
      <c r="DK109" s="7"/>
      <c r="DL109" s="7"/>
      <c r="DM109" s="7"/>
      <c r="DN109" s="7"/>
      <c r="DO109" s="7"/>
      <c r="DP109" s="7"/>
      <c r="DQ109" s="7"/>
      <c r="DR109" s="7"/>
      <c r="DS109" s="7"/>
      <c r="DT109" s="7"/>
      <c r="DU109" s="7"/>
      <c r="DV109" s="7"/>
      <c r="DW109" s="7"/>
      <c r="DX109" s="7"/>
      <c r="DY109" s="7"/>
      <c r="DZ109" s="7"/>
      <c r="EA109" s="7"/>
      <c r="EB109" s="7"/>
      <c r="EC109" s="7"/>
      <c r="ED109" s="7"/>
      <c r="EE109" s="7"/>
      <c r="EF109" s="7"/>
      <c r="EG109" s="7"/>
      <c r="EH109" s="7"/>
      <c r="EI109" s="7"/>
      <c r="EJ109" s="7"/>
      <c r="EK109" s="7"/>
      <c r="EL109" s="7"/>
      <c r="EM109" s="7"/>
      <c r="EN109" s="7"/>
      <c r="EO109" s="7"/>
      <c r="EP109" s="7"/>
      <c r="EQ109" s="7"/>
      <c r="ER109" s="7"/>
      <c r="ES109" s="7"/>
      <c r="ET109" s="7"/>
      <c r="EU109" s="7"/>
      <c r="EV109" s="7"/>
      <c r="EW109" s="7"/>
      <c r="EX109" s="7"/>
      <c r="EY109" s="7"/>
      <c r="EZ109" s="7"/>
      <c r="FA109" s="7"/>
      <c r="FB109" s="7"/>
      <c r="FC109" s="7"/>
      <c r="FD109" s="7"/>
      <c r="FE109" s="7"/>
      <c r="FF109" s="7"/>
      <c r="FG109" s="7"/>
      <c r="FH109" s="7"/>
      <c r="FI109" s="7"/>
      <c r="FJ109" s="7"/>
      <c r="FK109" s="7"/>
      <c r="FL109" s="7"/>
      <c r="FM109" s="7"/>
      <c r="FN109" s="7"/>
      <c r="FO109" s="7"/>
      <c r="FP109" s="7"/>
      <c r="FQ109" s="7"/>
      <c r="FR109" s="7"/>
      <c r="FS109" s="7"/>
      <c r="FT109" s="7"/>
      <c r="FU109" s="7"/>
      <c r="FV109" s="7"/>
      <c r="FW109" s="7"/>
      <c r="FX109" s="7"/>
      <c r="FY109" s="7"/>
      <c r="FZ109" s="7"/>
      <c r="GA109" s="7"/>
      <c r="GB109" s="7"/>
      <c r="GC109" s="7"/>
      <c r="GD109" s="7"/>
      <c r="GE109" s="7"/>
      <c r="GF109" s="7"/>
      <c r="GG109" s="7"/>
      <c r="GH109" s="7"/>
      <c r="GI109" s="7"/>
      <c r="GJ109" s="7"/>
      <c r="GK109" s="7"/>
      <c r="GL109" s="7"/>
      <c r="GM109" s="7"/>
      <c r="GN109" s="7"/>
      <c r="GO109" s="7"/>
      <c r="GP109" s="7"/>
      <c r="GQ109" s="7"/>
      <c r="GR109" s="7"/>
      <c r="GS109" s="7"/>
      <c r="GT109" s="7"/>
      <c r="GU109" s="7"/>
      <c r="GV109" s="7"/>
      <c r="GW109" s="7"/>
      <c r="GX109" s="7"/>
      <c r="GY109" s="7"/>
    </row>
    <row r="110" spans="1:207" s="11" customFormat="1" ht="34.5" customHeight="1">
      <c r="A110" s="79"/>
      <c r="B110" s="59"/>
      <c r="C110" s="204" t="s">
        <v>132</v>
      </c>
      <c r="D110" s="197" t="s">
        <v>13</v>
      </c>
      <c r="E110" s="111">
        <v>41640</v>
      </c>
      <c r="F110" s="111">
        <v>42004</v>
      </c>
      <c r="G110" s="108" t="s">
        <v>9</v>
      </c>
      <c r="H110" s="90">
        <f>H111+H112+H113+H114+H115+H116+H117+H118+H119+H120+H121+H126+H127+H128+H129+H130+H131+H132+H133+H134+H135+H136+H137+H138+H139+H140+H141+H142+H143</f>
        <v>0</v>
      </c>
      <c r="I110" s="90">
        <f>I111+I112+I113+I114+I115+I116+I117+I118+I119+I120+I121+I126+I127+I128+I129+I130+I131+I132+I133+I134+I135+I136+I137+I138+I139+I140+I141+I142+I143+I144</f>
        <v>31978000</v>
      </c>
      <c r="J110" s="90">
        <f>J113+J116+J119+J126+J129+J132+J135+J138+J141+J144</f>
        <v>48018373.019999996</v>
      </c>
      <c r="K110" s="90">
        <f t="shared" ref="K110" si="10">K111+K112+K113+K114+K115+K116+K117+K118+K119+K120+K121+K126+K127+K128+K129+K130+K131+K132+K133+K134+K135+K136+K137+K138+K139+K140+K141+K142+K143</f>
        <v>0</v>
      </c>
      <c r="L110" s="90">
        <f>L113+L116+L119+L126+L129+L132+L135+L138+L141</f>
        <v>0</v>
      </c>
      <c r="M110" s="90">
        <f>M113+M116+M119+M126+M129+M132+M135+M138+M141+M144</f>
        <v>1082400</v>
      </c>
      <c r="N110" s="90">
        <f>N113+N116+N119+N126+N129+N132+N135+N138+N141+N144</f>
        <v>43540198.319999993</v>
      </c>
      <c r="O110" s="90"/>
      <c r="P110" s="90"/>
      <c r="Q110" s="90">
        <f>Q111+Q112+Q113+Q114+Q115+Q116+Q117+Q118+Q119+Q120+Q121+Q126+Q127+Q128+Q129+Q130+Q131+Q132+Q133+Q134+Q135+Q136+Q137+Q138+Q139+Q140+Q141+Q142+Q143+Q144</f>
        <v>18168481.949999999</v>
      </c>
      <c r="R110" s="90">
        <f>R113+R116+R119+R126+R129+R132+R135+R138+R141+R144</f>
        <v>43540198.319999993</v>
      </c>
      <c r="S110" s="90"/>
      <c r="T110" s="97">
        <v>0</v>
      </c>
      <c r="U110" s="98">
        <f>U113+U119+U135</f>
        <v>4478174.6999999993</v>
      </c>
      <c r="V110" s="97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  <c r="BN110" s="4"/>
      <c r="BO110" s="4"/>
      <c r="BP110" s="4"/>
      <c r="BQ110" s="4"/>
      <c r="BR110" s="4"/>
      <c r="BS110" s="4"/>
      <c r="BT110" s="4"/>
      <c r="BU110" s="4"/>
      <c r="BV110" s="4"/>
      <c r="BW110" s="4"/>
      <c r="BX110" s="4"/>
      <c r="BY110" s="4"/>
      <c r="BZ110" s="4"/>
      <c r="CA110" s="4"/>
      <c r="CB110" s="4"/>
      <c r="CC110" s="4"/>
      <c r="CD110" s="4"/>
      <c r="CE110" s="4"/>
      <c r="CF110" s="4"/>
      <c r="CG110" s="4"/>
      <c r="CH110" s="4"/>
      <c r="CI110" s="4"/>
      <c r="CJ110" s="4"/>
      <c r="CK110" s="4"/>
      <c r="CL110" s="4"/>
      <c r="CM110" s="4"/>
      <c r="CN110" s="4"/>
      <c r="CO110" s="4"/>
      <c r="CP110" s="4"/>
      <c r="CQ110" s="4"/>
      <c r="CR110" s="4"/>
      <c r="CS110" s="4"/>
      <c r="CT110" s="4"/>
      <c r="CU110" s="4"/>
      <c r="CV110" s="4"/>
      <c r="CW110" s="4"/>
      <c r="CX110" s="4"/>
      <c r="CY110" s="4"/>
      <c r="CZ110" s="4"/>
      <c r="DA110" s="4"/>
      <c r="DB110" s="4"/>
      <c r="DC110" s="4"/>
      <c r="DD110" s="4"/>
      <c r="DE110" s="4"/>
      <c r="DF110" s="4"/>
      <c r="DG110" s="4"/>
      <c r="DH110" s="4"/>
      <c r="DI110" s="4"/>
      <c r="DJ110" s="4"/>
      <c r="DK110" s="4"/>
      <c r="DL110" s="4"/>
      <c r="DM110" s="4"/>
      <c r="DN110" s="4"/>
      <c r="DO110" s="4"/>
      <c r="DP110" s="4"/>
      <c r="DQ110" s="4"/>
      <c r="DR110" s="4"/>
      <c r="DS110" s="4"/>
      <c r="DT110" s="4"/>
      <c r="DU110" s="4"/>
      <c r="DV110" s="4"/>
      <c r="DW110" s="4"/>
      <c r="DX110" s="4"/>
      <c r="DY110" s="4"/>
      <c r="DZ110" s="4"/>
      <c r="EA110" s="4"/>
      <c r="EB110" s="4"/>
      <c r="EC110" s="4"/>
      <c r="ED110" s="4"/>
      <c r="EE110" s="4"/>
      <c r="EF110" s="4"/>
      <c r="EG110" s="4"/>
      <c r="EH110" s="4"/>
      <c r="EI110" s="4"/>
      <c r="EJ110" s="4"/>
      <c r="EK110" s="4"/>
      <c r="EL110" s="4"/>
      <c r="EM110" s="4"/>
      <c r="EN110" s="4"/>
      <c r="EO110" s="4"/>
      <c r="EP110" s="4"/>
      <c r="EQ110" s="4"/>
      <c r="ER110" s="4"/>
      <c r="ES110" s="4"/>
      <c r="ET110" s="4"/>
      <c r="EU110" s="4"/>
      <c r="EV110" s="4"/>
      <c r="EW110" s="4"/>
      <c r="EX110" s="4"/>
      <c r="EY110" s="4"/>
      <c r="EZ110" s="4"/>
      <c r="FA110" s="4"/>
      <c r="FB110" s="4"/>
      <c r="FC110" s="4"/>
      <c r="FD110" s="4"/>
      <c r="FE110" s="4"/>
      <c r="FF110" s="4"/>
      <c r="FG110" s="4"/>
      <c r="FH110" s="4"/>
      <c r="FI110" s="4"/>
      <c r="FJ110" s="4"/>
      <c r="FK110" s="4"/>
      <c r="FL110" s="4"/>
      <c r="FM110" s="4"/>
      <c r="FN110" s="4"/>
      <c r="FO110" s="4"/>
      <c r="FP110" s="4"/>
      <c r="FQ110" s="4"/>
      <c r="FR110" s="4"/>
      <c r="FS110" s="4"/>
      <c r="FT110" s="4"/>
      <c r="FU110" s="4"/>
      <c r="FV110" s="4"/>
      <c r="FW110" s="4"/>
      <c r="FX110" s="4"/>
      <c r="FY110" s="4"/>
      <c r="FZ110" s="4"/>
      <c r="GA110" s="4"/>
      <c r="GB110" s="4"/>
      <c r="GC110" s="4"/>
      <c r="GD110" s="4"/>
      <c r="GE110" s="4"/>
      <c r="GF110" s="4"/>
      <c r="GG110" s="4"/>
      <c r="GH110" s="4"/>
      <c r="GI110" s="4"/>
      <c r="GJ110" s="4"/>
      <c r="GK110" s="4"/>
      <c r="GL110" s="4"/>
      <c r="GM110" s="4"/>
      <c r="GN110" s="4"/>
      <c r="GO110" s="4"/>
      <c r="GP110" s="4"/>
      <c r="GQ110" s="4"/>
      <c r="GR110" s="4"/>
      <c r="GS110" s="4"/>
      <c r="GT110" s="4"/>
      <c r="GU110" s="4"/>
      <c r="GV110" s="4"/>
      <c r="GW110" s="4"/>
      <c r="GX110" s="4"/>
      <c r="GY110" s="4"/>
    </row>
    <row r="111" spans="1:207" s="11" customFormat="1" ht="26.25" customHeight="1">
      <c r="A111" s="79"/>
      <c r="B111" s="59"/>
      <c r="C111" s="204"/>
      <c r="D111" s="197"/>
      <c r="E111" s="181" t="s">
        <v>12</v>
      </c>
      <c r="F111" s="181">
        <v>42369</v>
      </c>
      <c r="G111" s="182" t="s">
        <v>10</v>
      </c>
      <c r="H111" s="156"/>
      <c r="I111" s="157">
        <f>I114+I117+I120+I127+I130+I133+I136+I139+I142+I145+I147</f>
        <v>30447800</v>
      </c>
      <c r="J111" s="157">
        <f t="shared" ref="J111:S111" si="11">J114+J117+J120+J127+J130+J133+J136+J139+J142+J145+J147</f>
        <v>51458471.25</v>
      </c>
      <c r="K111" s="157">
        <f t="shared" si="11"/>
        <v>0</v>
      </c>
      <c r="L111" s="157"/>
      <c r="M111" s="157">
        <f t="shared" si="11"/>
        <v>16638281.949999999</v>
      </c>
      <c r="N111" s="157">
        <f t="shared" si="11"/>
        <v>50792054.400000006</v>
      </c>
      <c r="O111" s="157">
        <f t="shared" si="11"/>
        <v>0</v>
      </c>
      <c r="P111" s="157">
        <f t="shared" si="11"/>
        <v>0</v>
      </c>
      <c r="Q111" s="157">
        <f t="shared" si="11"/>
        <v>16638281.949999999</v>
      </c>
      <c r="R111" s="157">
        <f t="shared" si="11"/>
        <v>50792054.400000006</v>
      </c>
      <c r="S111" s="157">
        <f t="shared" si="11"/>
        <v>0</v>
      </c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  <c r="BS111" s="27"/>
      <c r="BT111" s="27"/>
      <c r="BU111" s="27"/>
      <c r="BV111" s="27"/>
      <c r="BW111" s="27"/>
      <c r="BX111" s="27"/>
      <c r="BY111" s="27"/>
      <c r="BZ111" s="27"/>
      <c r="CA111" s="27"/>
      <c r="CB111" s="27"/>
      <c r="CC111" s="27"/>
      <c r="CD111" s="27"/>
      <c r="CE111" s="27"/>
      <c r="CF111" s="27"/>
      <c r="CG111" s="27"/>
      <c r="CH111" s="27"/>
      <c r="CI111" s="27"/>
      <c r="CJ111" s="27"/>
      <c r="CK111" s="27"/>
      <c r="CL111" s="27"/>
      <c r="CM111" s="27"/>
      <c r="CN111" s="27"/>
      <c r="CO111" s="27"/>
      <c r="CP111" s="27"/>
      <c r="CQ111" s="27"/>
      <c r="CR111" s="27"/>
      <c r="CS111" s="27"/>
      <c r="CT111" s="27"/>
      <c r="CU111" s="27"/>
      <c r="CV111" s="27"/>
      <c r="CW111" s="27"/>
      <c r="CX111" s="27"/>
      <c r="CY111" s="27"/>
      <c r="CZ111" s="27"/>
      <c r="DA111" s="27"/>
      <c r="DB111" s="27"/>
      <c r="DC111" s="27"/>
      <c r="DD111" s="27"/>
      <c r="DE111" s="27"/>
      <c r="DF111" s="27"/>
      <c r="DG111" s="27"/>
      <c r="DH111" s="27"/>
      <c r="DI111" s="27"/>
      <c r="DJ111" s="27"/>
      <c r="DK111" s="27"/>
      <c r="DL111" s="27"/>
      <c r="DM111" s="27"/>
      <c r="DN111" s="27"/>
      <c r="DO111" s="27"/>
      <c r="DP111" s="27"/>
      <c r="DQ111" s="27"/>
      <c r="DR111" s="27"/>
      <c r="DS111" s="27"/>
      <c r="DT111" s="27"/>
      <c r="DU111" s="27"/>
      <c r="DV111" s="27"/>
      <c r="DW111" s="27"/>
      <c r="DX111" s="27"/>
      <c r="DY111" s="27"/>
      <c r="DZ111" s="27"/>
      <c r="EA111" s="27"/>
      <c r="EB111" s="27"/>
      <c r="EC111" s="27"/>
      <c r="ED111" s="27"/>
      <c r="EE111" s="27"/>
      <c r="EF111" s="27"/>
      <c r="EG111" s="27"/>
      <c r="EH111" s="27"/>
      <c r="EI111" s="27"/>
      <c r="EJ111" s="27"/>
      <c r="EK111" s="27"/>
      <c r="EL111" s="27"/>
      <c r="EM111" s="27"/>
      <c r="EN111" s="27"/>
      <c r="EO111" s="27"/>
      <c r="EP111" s="27"/>
      <c r="EQ111" s="27"/>
      <c r="ER111" s="27"/>
      <c r="ES111" s="27"/>
      <c r="ET111" s="27"/>
      <c r="EU111" s="27"/>
      <c r="EV111" s="27"/>
      <c r="EW111" s="27"/>
      <c r="EX111" s="27"/>
      <c r="EY111" s="27"/>
      <c r="EZ111" s="27"/>
      <c r="FA111" s="27"/>
      <c r="FB111" s="27"/>
      <c r="FC111" s="27"/>
      <c r="FD111" s="27"/>
      <c r="FE111" s="27"/>
      <c r="FF111" s="27"/>
      <c r="FG111" s="27"/>
      <c r="FH111" s="27"/>
      <c r="FI111" s="27"/>
      <c r="FJ111" s="27"/>
      <c r="FK111" s="27"/>
      <c r="FL111" s="27"/>
      <c r="FM111" s="27"/>
      <c r="FN111" s="27"/>
      <c r="FO111" s="27"/>
      <c r="FP111" s="27"/>
      <c r="FQ111" s="27"/>
      <c r="FR111" s="27"/>
      <c r="FS111" s="27"/>
      <c r="FT111" s="27"/>
      <c r="FU111" s="27"/>
      <c r="FV111" s="27"/>
      <c r="FW111" s="27"/>
      <c r="FX111" s="27"/>
      <c r="FY111" s="27"/>
      <c r="FZ111" s="27"/>
      <c r="GA111" s="27"/>
      <c r="GB111" s="27"/>
      <c r="GC111" s="27"/>
      <c r="GD111" s="27"/>
      <c r="GE111" s="27"/>
      <c r="GF111" s="27"/>
      <c r="GG111" s="27"/>
      <c r="GH111" s="27"/>
      <c r="GI111" s="27"/>
      <c r="GJ111" s="27"/>
      <c r="GK111" s="27"/>
      <c r="GL111" s="27"/>
      <c r="GM111" s="27"/>
      <c r="GN111" s="27"/>
      <c r="GO111" s="27"/>
      <c r="GP111" s="27"/>
      <c r="GQ111" s="27"/>
      <c r="GR111" s="27"/>
      <c r="GS111" s="27"/>
      <c r="GT111" s="27"/>
      <c r="GU111" s="27"/>
      <c r="GV111" s="27"/>
      <c r="GW111" s="27"/>
      <c r="GX111" s="27"/>
      <c r="GY111" s="27"/>
    </row>
    <row r="112" spans="1:207" s="11" customFormat="1" ht="50.25" customHeight="1">
      <c r="A112" s="79"/>
      <c r="B112" s="59">
        <v>5210211</v>
      </c>
      <c r="C112" s="204"/>
      <c r="D112" s="197"/>
      <c r="E112" s="115">
        <v>42370</v>
      </c>
      <c r="F112" s="115">
        <v>42735</v>
      </c>
      <c r="G112" s="116" t="s">
        <v>11</v>
      </c>
      <c r="H112" s="145"/>
      <c r="I112" s="145"/>
      <c r="J112" s="145">
        <f>J115+J118+J121+J128+J125+J134+J137+J140+J143+J146</f>
        <v>0</v>
      </c>
      <c r="K112" s="130"/>
      <c r="L112" s="145" t="s">
        <v>85</v>
      </c>
      <c r="M112" s="145">
        <f>M115+M118+M121+M128+M125+M134+M137+M140</f>
        <v>0</v>
      </c>
      <c r="N112" s="145"/>
      <c r="O112" s="145"/>
      <c r="P112" s="145"/>
      <c r="Q112" s="145"/>
      <c r="R112" s="145"/>
      <c r="S112" s="145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27"/>
      <c r="AX112" s="27"/>
      <c r="AY112" s="27"/>
      <c r="AZ112" s="27"/>
      <c r="BA112" s="27"/>
      <c r="BB112" s="27"/>
      <c r="BC112" s="27"/>
      <c r="BD112" s="27"/>
      <c r="BE112" s="27"/>
      <c r="BF112" s="27"/>
      <c r="BG112" s="27"/>
      <c r="BH112" s="27"/>
      <c r="BI112" s="27"/>
      <c r="BJ112" s="27"/>
      <c r="BK112" s="27"/>
      <c r="BL112" s="27"/>
      <c r="BM112" s="27"/>
      <c r="BN112" s="27"/>
      <c r="BO112" s="27"/>
      <c r="BP112" s="27"/>
      <c r="BQ112" s="27"/>
      <c r="BR112" s="27"/>
      <c r="BS112" s="27"/>
      <c r="BT112" s="27"/>
      <c r="BU112" s="27"/>
      <c r="BV112" s="27"/>
      <c r="BW112" s="27"/>
      <c r="BX112" s="27"/>
      <c r="BY112" s="27"/>
      <c r="BZ112" s="27"/>
      <c r="CA112" s="27"/>
      <c r="CB112" s="27"/>
      <c r="CC112" s="27"/>
      <c r="CD112" s="27"/>
      <c r="CE112" s="27"/>
      <c r="CF112" s="27"/>
      <c r="CG112" s="27"/>
      <c r="CH112" s="27"/>
      <c r="CI112" s="27"/>
      <c r="CJ112" s="27"/>
      <c r="CK112" s="27"/>
      <c r="CL112" s="27"/>
      <c r="CM112" s="27"/>
      <c r="CN112" s="27"/>
      <c r="CO112" s="27"/>
      <c r="CP112" s="27"/>
      <c r="CQ112" s="27"/>
      <c r="CR112" s="27"/>
      <c r="CS112" s="27"/>
      <c r="CT112" s="27"/>
      <c r="CU112" s="27"/>
      <c r="CV112" s="27"/>
      <c r="CW112" s="27"/>
      <c r="CX112" s="27"/>
      <c r="CY112" s="27"/>
      <c r="CZ112" s="27"/>
      <c r="DA112" s="27"/>
      <c r="DB112" s="27"/>
      <c r="DC112" s="27"/>
      <c r="DD112" s="27"/>
      <c r="DE112" s="27"/>
      <c r="DF112" s="27"/>
      <c r="DG112" s="27"/>
      <c r="DH112" s="27"/>
      <c r="DI112" s="27"/>
      <c r="DJ112" s="27"/>
      <c r="DK112" s="27"/>
      <c r="DL112" s="27"/>
      <c r="DM112" s="27"/>
      <c r="DN112" s="27"/>
      <c r="DO112" s="27"/>
      <c r="DP112" s="27"/>
      <c r="DQ112" s="27"/>
      <c r="DR112" s="27"/>
      <c r="DS112" s="27"/>
      <c r="DT112" s="27"/>
      <c r="DU112" s="27"/>
      <c r="DV112" s="27"/>
      <c r="DW112" s="27"/>
      <c r="DX112" s="27"/>
      <c r="DY112" s="27"/>
      <c r="DZ112" s="27"/>
      <c r="EA112" s="27"/>
      <c r="EB112" s="27"/>
      <c r="EC112" s="27"/>
      <c r="ED112" s="27"/>
      <c r="EE112" s="27"/>
      <c r="EF112" s="27"/>
      <c r="EG112" s="27"/>
      <c r="EH112" s="27"/>
      <c r="EI112" s="27"/>
      <c r="EJ112" s="27"/>
      <c r="EK112" s="27"/>
      <c r="EL112" s="27"/>
      <c r="EM112" s="27"/>
      <c r="EN112" s="27"/>
      <c r="EO112" s="27"/>
      <c r="EP112" s="27"/>
      <c r="EQ112" s="27"/>
      <c r="ER112" s="27"/>
      <c r="ES112" s="27"/>
      <c r="ET112" s="27"/>
      <c r="EU112" s="27"/>
      <c r="EV112" s="27"/>
      <c r="EW112" s="27"/>
      <c r="EX112" s="27"/>
      <c r="EY112" s="27"/>
      <c r="EZ112" s="27"/>
      <c r="FA112" s="27"/>
      <c r="FB112" s="27"/>
      <c r="FC112" s="27"/>
      <c r="FD112" s="27"/>
      <c r="FE112" s="27"/>
      <c r="FF112" s="27"/>
      <c r="FG112" s="27"/>
      <c r="FH112" s="27"/>
      <c r="FI112" s="27"/>
      <c r="FJ112" s="27"/>
      <c r="FK112" s="27"/>
      <c r="FL112" s="27"/>
      <c r="FM112" s="27"/>
      <c r="FN112" s="27"/>
      <c r="FO112" s="27"/>
      <c r="FP112" s="27"/>
      <c r="FQ112" s="27"/>
      <c r="FR112" s="27"/>
      <c r="FS112" s="27"/>
      <c r="FT112" s="27"/>
      <c r="FU112" s="27"/>
      <c r="FV112" s="27"/>
      <c r="FW112" s="27"/>
      <c r="FX112" s="27"/>
      <c r="FY112" s="27"/>
      <c r="FZ112" s="27"/>
      <c r="GA112" s="27"/>
      <c r="GB112" s="27"/>
      <c r="GC112" s="27"/>
      <c r="GD112" s="27"/>
      <c r="GE112" s="27"/>
      <c r="GF112" s="27"/>
      <c r="GG112" s="27"/>
      <c r="GH112" s="27"/>
      <c r="GI112" s="27"/>
      <c r="GJ112" s="27"/>
      <c r="GK112" s="27"/>
      <c r="GL112" s="27"/>
      <c r="GM112" s="27"/>
      <c r="GN112" s="27"/>
      <c r="GO112" s="27"/>
      <c r="GP112" s="27"/>
      <c r="GQ112" s="27"/>
      <c r="GR112" s="27"/>
      <c r="GS112" s="27"/>
      <c r="GT112" s="27"/>
      <c r="GU112" s="27"/>
      <c r="GV112" s="27"/>
      <c r="GW112" s="27"/>
      <c r="GX112" s="27"/>
      <c r="GY112" s="27"/>
    </row>
    <row r="113" spans="1:1589" s="11" customFormat="1" ht="30.75" customHeight="1">
      <c r="A113" s="79" t="s">
        <v>46</v>
      </c>
      <c r="B113" s="59"/>
      <c r="C113" s="197" t="s">
        <v>133</v>
      </c>
      <c r="D113" s="198" t="s">
        <v>13</v>
      </c>
      <c r="E113" s="107">
        <v>41640</v>
      </c>
      <c r="F113" s="107">
        <v>42004</v>
      </c>
      <c r="G113" s="114" t="s">
        <v>9</v>
      </c>
      <c r="H113" s="130"/>
      <c r="I113" s="130"/>
      <c r="J113" s="130">
        <v>29720094</v>
      </c>
      <c r="K113" s="130"/>
      <c r="L113" s="130"/>
      <c r="M113" s="130"/>
      <c r="N113" s="130">
        <v>29692327.16</v>
      </c>
      <c r="O113" s="130"/>
      <c r="P113" s="130"/>
      <c r="Q113" s="130"/>
      <c r="R113" s="130">
        <f>N113</f>
        <v>29692327.16</v>
      </c>
      <c r="S113" s="130"/>
      <c r="T113" s="9"/>
      <c r="U113" s="94">
        <f>J113-N113</f>
        <v>27766.839999999851</v>
      </c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27"/>
      <c r="AX113" s="27"/>
      <c r="AY113" s="27"/>
      <c r="AZ113" s="27"/>
      <c r="BA113" s="27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  <c r="BO113" s="27"/>
      <c r="BP113" s="27"/>
      <c r="BQ113" s="27"/>
      <c r="BR113" s="27"/>
      <c r="BS113" s="27"/>
      <c r="BT113" s="27"/>
      <c r="BU113" s="27"/>
      <c r="BV113" s="27"/>
      <c r="BW113" s="27"/>
      <c r="BX113" s="27"/>
      <c r="BY113" s="27"/>
      <c r="BZ113" s="27"/>
      <c r="CA113" s="27"/>
      <c r="CB113" s="27"/>
      <c r="CC113" s="27"/>
      <c r="CD113" s="27"/>
      <c r="CE113" s="27"/>
      <c r="CF113" s="27"/>
      <c r="CG113" s="27"/>
      <c r="CH113" s="27"/>
      <c r="CI113" s="27"/>
      <c r="CJ113" s="27"/>
      <c r="CK113" s="27"/>
      <c r="CL113" s="27"/>
      <c r="CM113" s="27"/>
      <c r="CN113" s="27"/>
      <c r="CO113" s="27"/>
      <c r="CP113" s="27"/>
      <c r="CQ113" s="27"/>
      <c r="CR113" s="27"/>
      <c r="CS113" s="27"/>
      <c r="CT113" s="27"/>
      <c r="CU113" s="27"/>
      <c r="CV113" s="27"/>
      <c r="CW113" s="27"/>
      <c r="CX113" s="27"/>
      <c r="CY113" s="27"/>
      <c r="CZ113" s="27"/>
      <c r="DA113" s="27"/>
      <c r="DB113" s="27"/>
      <c r="DC113" s="27"/>
      <c r="DD113" s="27"/>
      <c r="DE113" s="27"/>
      <c r="DF113" s="27"/>
      <c r="DG113" s="27"/>
      <c r="DH113" s="27"/>
      <c r="DI113" s="27"/>
      <c r="DJ113" s="27"/>
      <c r="DK113" s="27"/>
      <c r="DL113" s="27"/>
      <c r="DM113" s="27"/>
      <c r="DN113" s="27"/>
      <c r="DO113" s="27"/>
      <c r="DP113" s="27"/>
      <c r="DQ113" s="27"/>
      <c r="DR113" s="27"/>
      <c r="DS113" s="27"/>
      <c r="DT113" s="27"/>
      <c r="DU113" s="27"/>
      <c r="DV113" s="27"/>
      <c r="DW113" s="27"/>
      <c r="DX113" s="27"/>
      <c r="DY113" s="27"/>
      <c r="DZ113" s="27"/>
      <c r="EA113" s="27"/>
      <c r="EB113" s="27"/>
      <c r="EC113" s="27"/>
      <c r="ED113" s="27"/>
      <c r="EE113" s="27"/>
      <c r="EF113" s="27"/>
      <c r="EG113" s="27"/>
      <c r="EH113" s="27"/>
      <c r="EI113" s="27"/>
      <c r="EJ113" s="27"/>
      <c r="EK113" s="27"/>
      <c r="EL113" s="27"/>
      <c r="EM113" s="27"/>
      <c r="EN113" s="27"/>
      <c r="EO113" s="27"/>
      <c r="EP113" s="27"/>
      <c r="EQ113" s="27"/>
      <c r="ER113" s="27"/>
      <c r="ES113" s="27"/>
      <c r="ET113" s="27"/>
      <c r="EU113" s="27"/>
      <c r="EV113" s="27"/>
      <c r="EW113" s="27"/>
      <c r="EX113" s="27"/>
      <c r="EY113" s="27"/>
      <c r="EZ113" s="27"/>
      <c r="FA113" s="27"/>
      <c r="FB113" s="27"/>
      <c r="FC113" s="27"/>
      <c r="FD113" s="27"/>
      <c r="FE113" s="27"/>
      <c r="FF113" s="27"/>
      <c r="FG113" s="27"/>
      <c r="FH113" s="27"/>
      <c r="FI113" s="27"/>
      <c r="FJ113" s="27"/>
      <c r="FK113" s="27"/>
      <c r="FL113" s="27"/>
      <c r="FM113" s="27"/>
      <c r="FN113" s="27"/>
      <c r="FO113" s="27"/>
      <c r="FP113" s="27"/>
      <c r="FQ113" s="27"/>
      <c r="FR113" s="27"/>
      <c r="FS113" s="27"/>
      <c r="FT113" s="27"/>
      <c r="FU113" s="27"/>
      <c r="FV113" s="27"/>
      <c r="FW113" s="27"/>
      <c r="FX113" s="27"/>
      <c r="FY113" s="27"/>
      <c r="FZ113" s="27"/>
      <c r="GA113" s="27"/>
      <c r="GB113" s="27"/>
      <c r="GC113" s="27"/>
      <c r="GD113" s="27"/>
      <c r="GE113" s="27"/>
      <c r="GF113" s="27"/>
      <c r="GG113" s="27"/>
      <c r="GH113" s="27"/>
      <c r="GI113" s="27"/>
      <c r="GJ113" s="27"/>
      <c r="GK113" s="27"/>
      <c r="GL113" s="27"/>
      <c r="GM113" s="27"/>
      <c r="GN113" s="27"/>
      <c r="GO113" s="27"/>
      <c r="GP113" s="27"/>
      <c r="GQ113" s="27"/>
      <c r="GR113" s="27"/>
      <c r="GS113" s="27"/>
      <c r="GT113" s="27"/>
      <c r="GU113" s="27"/>
      <c r="GV113" s="27"/>
      <c r="GW113" s="27"/>
      <c r="GX113" s="27"/>
      <c r="GY113" s="27"/>
    </row>
    <row r="114" spans="1:1589" s="11" customFormat="1" ht="30.75" customHeight="1">
      <c r="A114" s="79" t="s">
        <v>47</v>
      </c>
      <c r="B114" s="59"/>
      <c r="C114" s="197"/>
      <c r="D114" s="198"/>
      <c r="E114" s="117" t="s">
        <v>12</v>
      </c>
      <c r="F114" s="117">
        <v>42369</v>
      </c>
      <c r="G114" s="118" t="s">
        <v>10</v>
      </c>
      <c r="H114" s="152"/>
      <c r="I114" s="152"/>
      <c r="J114" s="152">
        <v>35994569.799999997</v>
      </c>
      <c r="K114" s="130"/>
      <c r="L114" s="145"/>
      <c r="M114" s="130"/>
      <c r="N114" s="152">
        <v>35940867.460000001</v>
      </c>
      <c r="O114" s="145"/>
      <c r="P114" s="145"/>
      <c r="Q114" s="145"/>
      <c r="R114" s="152">
        <v>35940867.460000001</v>
      </c>
      <c r="S114" s="145"/>
      <c r="T114" s="9"/>
      <c r="U114" s="187">
        <f>J114-R114</f>
        <v>53702.339999996126</v>
      </c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27"/>
      <c r="AX114" s="27"/>
      <c r="AY114" s="27"/>
      <c r="AZ114" s="27"/>
      <c r="BA114" s="27"/>
      <c r="BB114" s="27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  <c r="BO114" s="27"/>
      <c r="BP114" s="27"/>
      <c r="BQ114" s="27"/>
      <c r="BR114" s="27"/>
      <c r="BS114" s="27"/>
      <c r="BT114" s="27"/>
      <c r="BU114" s="27"/>
      <c r="BV114" s="27"/>
      <c r="BW114" s="27"/>
      <c r="BX114" s="27"/>
      <c r="BY114" s="27"/>
      <c r="BZ114" s="27"/>
      <c r="CA114" s="27"/>
      <c r="CB114" s="27"/>
      <c r="CC114" s="27"/>
      <c r="CD114" s="27"/>
      <c r="CE114" s="27"/>
      <c r="CF114" s="27"/>
      <c r="CG114" s="27"/>
      <c r="CH114" s="27"/>
      <c r="CI114" s="27"/>
      <c r="CJ114" s="27"/>
      <c r="CK114" s="27"/>
      <c r="CL114" s="27"/>
      <c r="CM114" s="27"/>
      <c r="CN114" s="27"/>
      <c r="CO114" s="27"/>
      <c r="CP114" s="27"/>
      <c r="CQ114" s="27"/>
      <c r="CR114" s="27"/>
      <c r="CS114" s="27"/>
      <c r="CT114" s="27"/>
      <c r="CU114" s="27"/>
      <c r="CV114" s="27"/>
      <c r="CW114" s="27"/>
      <c r="CX114" s="27"/>
      <c r="CY114" s="27"/>
      <c r="CZ114" s="27"/>
      <c r="DA114" s="27"/>
      <c r="DB114" s="27"/>
      <c r="DC114" s="27"/>
      <c r="DD114" s="27"/>
      <c r="DE114" s="27"/>
      <c r="DF114" s="27"/>
      <c r="DG114" s="27"/>
      <c r="DH114" s="27"/>
      <c r="DI114" s="27"/>
      <c r="DJ114" s="27"/>
      <c r="DK114" s="27"/>
      <c r="DL114" s="27"/>
      <c r="DM114" s="27"/>
      <c r="DN114" s="27"/>
      <c r="DO114" s="27"/>
      <c r="DP114" s="27"/>
      <c r="DQ114" s="27"/>
      <c r="DR114" s="27"/>
      <c r="DS114" s="27"/>
      <c r="DT114" s="27"/>
      <c r="DU114" s="27"/>
      <c r="DV114" s="27"/>
      <c r="DW114" s="27"/>
      <c r="DX114" s="27"/>
      <c r="DY114" s="27"/>
      <c r="DZ114" s="27"/>
      <c r="EA114" s="27"/>
      <c r="EB114" s="27"/>
      <c r="EC114" s="27"/>
      <c r="ED114" s="27"/>
      <c r="EE114" s="27"/>
      <c r="EF114" s="27"/>
      <c r="EG114" s="27"/>
      <c r="EH114" s="27"/>
      <c r="EI114" s="27"/>
      <c r="EJ114" s="27"/>
      <c r="EK114" s="27"/>
      <c r="EL114" s="27"/>
      <c r="EM114" s="27"/>
      <c r="EN114" s="27"/>
      <c r="EO114" s="27"/>
      <c r="EP114" s="27"/>
      <c r="EQ114" s="27"/>
      <c r="ER114" s="27"/>
      <c r="ES114" s="27"/>
      <c r="ET114" s="27"/>
      <c r="EU114" s="27"/>
      <c r="EV114" s="27"/>
      <c r="EW114" s="27"/>
      <c r="EX114" s="27"/>
      <c r="EY114" s="27"/>
      <c r="EZ114" s="27"/>
      <c r="FA114" s="27"/>
      <c r="FB114" s="27"/>
      <c r="FC114" s="27"/>
      <c r="FD114" s="27"/>
      <c r="FE114" s="27"/>
      <c r="FF114" s="27"/>
      <c r="FG114" s="27"/>
      <c r="FH114" s="27"/>
      <c r="FI114" s="27"/>
      <c r="FJ114" s="27"/>
      <c r="FK114" s="27"/>
      <c r="FL114" s="27"/>
      <c r="FM114" s="27"/>
      <c r="FN114" s="27"/>
      <c r="FO114" s="27"/>
      <c r="FP114" s="27"/>
      <c r="FQ114" s="27"/>
      <c r="FR114" s="27"/>
      <c r="FS114" s="27"/>
      <c r="FT114" s="27"/>
      <c r="FU114" s="27"/>
      <c r="FV114" s="27"/>
      <c r="FW114" s="27"/>
      <c r="FX114" s="27"/>
      <c r="FY114" s="27"/>
      <c r="FZ114" s="27"/>
      <c r="GA114" s="27"/>
      <c r="GB114" s="27"/>
      <c r="GC114" s="27"/>
      <c r="GD114" s="27"/>
      <c r="GE114" s="27"/>
      <c r="GF114" s="27"/>
      <c r="GG114" s="27"/>
      <c r="GH114" s="27"/>
      <c r="GI114" s="27"/>
      <c r="GJ114" s="27"/>
      <c r="GK114" s="27"/>
      <c r="GL114" s="27"/>
      <c r="GM114" s="27"/>
      <c r="GN114" s="27"/>
      <c r="GO114" s="27"/>
      <c r="GP114" s="27"/>
      <c r="GQ114" s="27"/>
      <c r="GR114" s="27"/>
      <c r="GS114" s="27"/>
      <c r="GT114" s="27"/>
      <c r="GU114" s="27"/>
      <c r="GV114" s="27"/>
      <c r="GW114" s="27"/>
      <c r="GX114" s="27"/>
      <c r="GY114" s="27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  <c r="XL114" s="10"/>
      <c r="XM114" s="10"/>
      <c r="XN114" s="10"/>
      <c r="XO114" s="10"/>
      <c r="XP114" s="10"/>
      <c r="XQ114" s="10"/>
      <c r="XR114" s="10"/>
      <c r="XS114" s="10"/>
      <c r="XT114" s="10"/>
      <c r="XU114" s="10"/>
      <c r="XV114" s="10"/>
      <c r="XW114" s="10"/>
      <c r="XX114" s="10"/>
      <c r="XY114" s="10"/>
      <c r="XZ114" s="10"/>
      <c r="YA114" s="10"/>
      <c r="YB114" s="10"/>
      <c r="YC114" s="10"/>
      <c r="YD114" s="10"/>
      <c r="YE114" s="10"/>
      <c r="YF114" s="10"/>
      <c r="YG114" s="10"/>
      <c r="YH114" s="10"/>
      <c r="YI114" s="10"/>
      <c r="YJ114" s="10"/>
      <c r="YK114" s="10"/>
      <c r="YL114" s="10"/>
      <c r="YM114" s="10"/>
      <c r="YN114" s="10"/>
      <c r="YO114" s="10"/>
      <c r="YP114" s="10"/>
      <c r="YQ114" s="10"/>
      <c r="YR114" s="10"/>
      <c r="YS114" s="10"/>
      <c r="YT114" s="10"/>
      <c r="YU114" s="10"/>
      <c r="YV114" s="10"/>
      <c r="YW114" s="10"/>
      <c r="YX114" s="10"/>
      <c r="YY114" s="10"/>
      <c r="YZ114" s="10"/>
      <c r="ZA114" s="10"/>
      <c r="ZB114" s="10"/>
      <c r="ZC114" s="10"/>
      <c r="ZD114" s="10"/>
      <c r="ZE114" s="10"/>
      <c r="ZF114" s="10"/>
      <c r="ZG114" s="10"/>
      <c r="ZH114" s="10"/>
      <c r="ZI114" s="10"/>
      <c r="ZJ114" s="10"/>
      <c r="ZK114" s="10"/>
      <c r="ZL114" s="10"/>
      <c r="ZM114" s="10"/>
      <c r="ZN114" s="10"/>
      <c r="ZO114" s="10"/>
      <c r="ZP114" s="10"/>
      <c r="ZQ114" s="10"/>
      <c r="ZR114" s="10"/>
      <c r="ZS114" s="10"/>
      <c r="ZT114" s="10"/>
      <c r="ZU114" s="10"/>
      <c r="ZV114" s="10"/>
      <c r="ZW114" s="10"/>
      <c r="ZX114" s="10"/>
      <c r="ZY114" s="10"/>
      <c r="ZZ114" s="10"/>
      <c r="AAA114" s="10"/>
      <c r="AAB114" s="10"/>
      <c r="AAC114" s="10"/>
      <c r="AAD114" s="10"/>
      <c r="AAE114" s="10"/>
      <c r="AAF114" s="10"/>
      <c r="AAG114" s="10"/>
      <c r="AAH114" s="10"/>
      <c r="AAI114" s="10"/>
      <c r="AAJ114" s="10"/>
      <c r="AAK114" s="10"/>
      <c r="AAL114" s="10"/>
      <c r="AAM114" s="10"/>
      <c r="AAN114" s="10"/>
      <c r="AAO114" s="10"/>
      <c r="AAP114" s="10"/>
      <c r="AAQ114" s="10"/>
      <c r="AAR114" s="10"/>
      <c r="AAS114" s="10"/>
      <c r="AAT114" s="10"/>
      <c r="AAU114" s="10"/>
      <c r="AAV114" s="10"/>
      <c r="AAW114" s="10"/>
      <c r="AAX114" s="10"/>
      <c r="AAY114" s="10"/>
      <c r="AAZ114" s="10"/>
      <c r="ABA114" s="10"/>
      <c r="ABB114" s="10"/>
      <c r="ABC114" s="10"/>
      <c r="ABD114" s="10"/>
      <c r="ABE114" s="10"/>
      <c r="ABF114" s="10"/>
      <c r="ABG114" s="10"/>
      <c r="ABH114" s="10"/>
      <c r="ABI114" s="10"/>
      <c r="ABJ114" s="10"/>
      <c r="ABK114" s="10"/>
      <c r="ABL114" s="10"/>
      <c r="ABM114" s="10"/>
      <c r="ABN114" s="10"/>
      <c r="ABO114" s="10"/>
      <c r="ABP114" s="10"/>
      <c r="ABQ114" s="10"/>
      <c r="ABR114" s="10"/>
      <c r="ABS114" s="10"/>
      <c r="ABT114" s="10"/>
      <c r="ABU114" s="10"/>
      <c r="ABV114" s="10"/>
      <c r="ABW114" s="10"/>
      <c r="ABX114" s="10"/>
      <c r="ABY114" s="10"/>
      <c r="ABZ114" s="10"/>
      <c r="ACA114" s="10"/>
      <c r="ACB114" s="10"/>
      <c r="ACC114" s="10"/>
      <c r="ACD114" s="10"/>
      <c r="ACE114" s="10"/>
      <c r="ACF114" s="10"/>
      <c r="ACG114" s="10"/>
      <c r="ACH114" s="10"/>
      <c r="ACI114" s="10"/>
      <c r="ACJ114" s="10"/>
      <c r="ACK114" s="10"/>
      <c r="ACL114" s="10"/>
      <c r="ACM114" s="10"/>
      <c r="ACN114" s="10"/>
      <c r="ACO114" s="10"/>
      <c r="ACP114" s="10"/>
      <c r="ACQ114" s="10"/>
      <c r="ACR114" s="10"/>
      <c r="ACS114" s="10"/>
      <c r="ACT114" s="10"/>
      <c r="ACU114" s="10"/>
      <c r="ACV114" s="10"/>
      <c r="ACW114" s="10"/>
      <c r="ACX114" s="10"/>
      <c r="ACY114" s="10"/>
      <c r="ACZ114" s="10"/>
      <c r="ADA114" s="10"/>
      <c r="ADB114" s="10"/>
      <c r="ADC114" s="10"/>
      <c r="ADD114" s="10"/>
      <c r="ADE114" s="10"/>
      <c r="ADF114" s="10"/>
      <c r="ADG114" s="10"/>
      <c r="ADH114" s="10"/>
      <c r="ADI114" s="10"/>
      <c r="ADJ114" s="10"/>
      <c r="ADK114" s="10"/>
      <c r="ADL114" s="10"/>
      <c r="ADM114" s="10"/>
      <c r="ADN114" s="10"/>
      <c r="ADO114" s="10"/>
      <c r="ADP114" s="10"/>
      <c r="ADQ114" s="10"/>
      <c r="ADR114" s="10"/>
      <c r="ADS114" s="10"/>
      <c r="ADT114" s="10"/>
      <c r="ADU114" s="10"/>
      <c r="ADV114" s="10"/>
      <c r="ADW114" s="10"/>
      <c r="ADX114" s="10"/>
      <c r="ADY114" s="10"/>
      <c r="ADZ114" s="10"/>
      <c r="AEA114" s="10"/>
      <c r="AEB114" s="10"/>
      <c r="AEC114" s="10"/>
      <c r="AED114" s="10"/>
      <c r="AEE114" s="10"/>
      <c r="AEF114" s="10"/>
      <c r="AEG114" s="10"/>
      <c r="AEH114" s="10"/>
      <c r="AEI114" s="10"/>
      <c r="AEJ114" s="10"/>
      <c r="AEK114" s="10"/>
      <c r="AEL114" s="10"/>
      <c r="AEM114" s="10"/>
      <c r="AEN114" s="10"/>
      <c r="AEO114" s="10"/>
      <c r="AEP114" s="10"/>
      <c r="AEQ114" s="10"/>
      <c r="AER114" s="10"/>
      <c r="AES114" s="10"/>
      <c r="AET114" s="10"/>
      <c r="AEU114" s="10"/>
      <c r="AEV114" s="10"/>
      <c r="AEW114" s="10"/>
      <c r="AEX114" s="10"/>
      <c r="AEY114" s="10"/>
      <c r="AEZ114" s="10"/>
      <c r="AFA114" s="10"/>
      <c r="AFB114" s="10"/>
      <c r="AFC114" s="10"/>
      <c r="AFD114" s="10"/>
      <c r="AFE114" s="10"/>
      <c r="AFF114" s="10"/>
      <c r="AFG114" s="10"/>
      <c r="AFH114" s="10"/>
      <c r="AFI114" s="10"/>
      <c r="AFJ114" s="10"/>
      <c r="AFK114" s="10"/>
      <c r="AFL114" s="10"/>
      <c r="AFM114" s="10"/>
      <c r="AFN114" s="10"/>
      <c r="AFO114" s="10"/>
      <c r="AFP114" s="10"/>
      <c r="AFQ114" s="10"/>
      <c r="AFR114" s="10"/>
      <c r="AFS114" s="10"/>
      <c r="AFT114" s="10"/>
      <c r="AFU114" s="10"/>
      <c r="AFV114" s="10"/>
      <c r="AFW114" s="10"/>
      <c r="AFX114" s="10"/>
      <c r="AFY114" s="10"/>
      <c r="AFZ114" s="10"/>
      <c r="AGA114" s="10"/>
      <c r="AGB114" s="10"/>
      <c r="AGC114" s="10"/>
      <c r="AGD114" s="10"/>
      <c r="AGE114" s="10"/>
      <c r="AGF114" s="10"/>
      <c r="AGG114" s="10"/>
      <c r="AGH114" s="10"/>
      <c r="AGI114" s="10"/>
      <c r="AGJ114" s="10"/>
      <c r="AGK114" s="10"/>
      <c r="AGL114" s="10"/>
      <c r="AGM114" s="10"/>
      <c r="AGN114" s="10"/>
      <c r="AGO114" s="10"/>
      <c r="AGP114" s="10"/>
      <c r="AGQ114" s="10"/>
      <c r="AGR114" s="10"/>
      <c r="AGS114" s="10"/>
      <c r="AGT114" s="10"/>
      <c r="AGU114" s="10"/>
      <c r="AGV114" s="10"/>
      <c r="AGW114" s="10"/>
      <c r="AGX114" s="10"/>
      <c r="AGY114" s="10"/>
      <c r="AGZ114" s="10"/>
      <c r="AHA114" s="10"/>
      <c r="AHB114" s="10"/>
      <c r="AHC114" s="10"/>
      <c r="AHD114" s="10"/>
      <c r="AHE114" s="10"/>
      <c r="AHF114" s="10"/>
      <c r="AHG114" s="10"/>
      <c r="AHH114" s="10"/>
      <c r="AHI114" s="10"/>
      <c r="AHJ114" s="10"/>
      <c r="AHK114" s="10"/>
      <c r="AHL114" s="10"/>
      <c r="AHM114" s="10"/>
      <c r="AHN114" s="10"/>
      <c r="AHO114" s="10"/>
      <c r="AHP114" s="10"/>
      <c r="AHQ114" s="10"/>
      <c r="AHR114" s="10"/>
      <c r="AHS114" s="10"/>
      <c r="AHT114" s="10"/>
      <c r="AHU114" s="10"/>
      <c r="AHV114" s="10"/>
      <c r="AHW114" s="10"/>
      <c r="AHX114" s="10"/>
      <c r="AHY114" s="10"/>
      <c r="AHZ114" s="10"/>
      <c r="AIA114" s="10"/>
      <c r="AIB114" s="10"/>
      <c r="AIC114" s="10"/>
      <c r="AID114" s="10"/>
      <c r="AIE114" s="10"/>
      <c r="AIF114" s="10"/>
      <c r="AIG114" s="10"/>
      <c r="AIH114" s="10"/>
      <c r="AII114" s="10"/>
      <c r="AIJ114" s="10"/>
      <c r="AIK114" s="10"/>
      <c r="AIL114" s="10"/>
      <c r="AIM114" s="10"/>
      <c r="AIN114" s="10"/>
      <c r="AIO114" s="10"/>
      <c r="AIP114" s="10"/>
      <c r="AIQ114" s="10"/>
      <c r="AIR114" s="10"/>
      <c r="AIS114" s="10"/>
      <c r="AIT114" s="10"/>
      <c r="AIU114" s="10"/>
      <c r="AIV114" s="10"/>
      <c r="AIW114" s="10"/>
      <c r="AIX114" s="10"/>
      <c r="AIY114" s="10"/>
      <c r="AIZ114" s="10"/>
      <c r="AJA114" s="10"/>
      <c r="AJB114" s="10"/>
      <c r="AJC114" s="10"/>
      <c r="AJD114" s="10"/>
      <c r="AJE114" s="10"/>
      <c r="AJF114" s="10"/>
      <c r="AJG114" s="10"/>
      <c r="AJH114" s="10"/>
      <c r="AJI114" s="10"/>
      <c r="AJJ114" s="10"/>
      <c r="AJK114" s="10"/>
      <c r="AJL114" s="10"/>
      <c r="AJM114" s="10"/>
      <c r="AJN114" s="10"/>
      <c r="AJO114" s="10"/>
      <c r="AJP114" s="10"/>
      <c r="AJQ114" s="10"/>
      <c r="AJR114" s="10"/>
      <c r="AJS114" s="10"/>
      <c r="AJT114" s="10"/>
      <c r="AJU114" s="10"/>
      <c r="AJV114" s="10"/>
      <c r="AJW114" s="10"/>
      <c r="AJX114" s="10"/>
      <c r="AJY114" s="10"/>
      <c r="AJZ114" s="10"/>
      <c r="AKA114" s="10"/>
      <c r="AKB114" s="10"/>
      <c r="AKC114" s="10"/>
      <c r="AKD114" s="10"/>
      <c r="AKE114" s="10"/>
      <c r="AKF114" s="10"/>
      <c r="AKG114" s="10"/>
      <c r="AKH114" s="10"/>
      <c r="AKI114" s="10"/>
      <c r="AKJ114" s="10"/>
      <c r="AKK114" s="10"/>
      <c r="AKL114" s="10"/>
      <c r="AKM114" s="10"/>
      <c r="AKN114" s="10"/>
      <c r="AKO114" s="10"/>
      <c r="AKP114" s="10"/>
      <c r="AKQ114" s="10"/>
      <c r="AKR114" s="10"/>
      <c r="AKS114" s="10"/>
      <c r="AKT114" s="10"/>
      <c r="AKU114" s="10"/>
      <c r="AKV114" s="10"/>
      <c r="AKW114" s="10"/>
      <c r="AKX114" s="10"/>
      <c r="AKY114" s="10"/>
      <c r="AKZ114" s="10"/>
      <c r="ALA114" s="10"/>
      <c r="ALB114" s="10"/>
      <c r="ALC114" s="10"/>
      <c r="ALD114" s="10"/>
      <c r="ALE114" s="10"/>
      <c r="ALF114" s="10"/>
      <c r="ALG114" s="10"/>
      <c r="ALH114" s="10"/>
      <c r="ALI114" s="10"/>
      <c r="ALJ114" s="10"/>
      <c r="ALK114" s="10"/>
      <c r="ALL114" s="10"/>
      <c r="ALM114" s="10"/>
      <c r="ALN114" s="10"/>
      <c r="ALO114" s="10"/>
      <c r="ALP114" s="10"/>
      <c r="ALQ114" s="10"/>
      <c r="ALR114" s="10"/>
      <c r="ALS114" s="10"/>
      <c r="ALT114" s="10"/>
      <c r="ALU114" s="10"/>
      <c r="ALV114" s="10"/>
      <c r="ALW114" s="10"/>
      <c r="ALX114" s="10"/>
      <c r="ALY114" s="10"/>
      <c r="ALZ114" s="10"/>
      <c r="AMA114" s="10"/>
      <c r="AMB114" s="10"/>
      <c r="AMC114" s="10"/>
      <c r="AMD114" s="10"/>
      <c r="AME114" s="10"/>
      <c r="AMF114" s="10"/>
      <c r="AMG114" s="10"/>
      <c r="AMH114" s="10"/>
      <c r="AMI114" s="10"/>
      <c r="AMJ114" s="10"/>
      <c r="AMK114" s="10"/>
      <c r="AML114" s="10"/>
      <c r="AMM114" s="10"/>
      <c r="AMN114" s="10"/>
      <c r="AMO114" s="10"/>
      <c r="AMP114" s="10"/>
      <c r="AMQ114" s="10"/>
      <c r="AMR114" s="10"/>
      <c r="AMS114" s="10"/>
      <c r="AMT114" s="10"/>
      <c r="AMU114" s="10"/>
      <c r="AMV114" s="10"/>
      <c r="AMW114" s="10"/>
      <c r="AMX114" s="10"/>
      <c r="AMY114" s="10"/>
      <c r="AMZ114" s="10"/>
      <c r="ANA114" s="10"/>
      <c r="ANB114" s="10"/>
      <c r="ANC114" s="10"/>
      <c r="AND114" s="10"/>
      <c r="ANE114" s="10"/>
      <c r="ANF114" s="10"/>
      <c r="ANG114" s="10"/>
      <c r="ANH114" s="10"/>
      <c r="ANI114" s="10"/>
      <c r="ANJ114" s="10"/>
      <c r="ANK114" s="10"/>
      <c r="ANL114" s="10"/>
      <c r="ANM114" s="10"/>
      <c r="ANN114" s="10"/>
      <c r="ANO114" s="10"/>
      <c r="ANP114" s="10"/>
      <c r="ANQ114" s="10"/>
      <c r="ANR114" s="10"/>
      <c r="ANS114" s="10"/>
      <c r="ANT114" s="10"/>
      <c r="ANU114" s="10"/>
      <c r="ANV114" s="10"/>
      <c r="ANW114" s="10"/>
      <c r="ANX114" s="10"/>
      <c r="ANY114" s="10"/>
      <c r="ANZ114" s="10"/>
      <c r="AOA114" s="10"/>
      <c r="AOB114" s="10"/>
      <c r="AOC114" s="10"/>
      <c r="AOD114" s="10"/>
      <c r="AOE114" s="10"/>
      <c r="AOF114" s="10"/>
      <c r="AOG114" s="10"/>
      <c r="AOH114" s="10"/>
      <c r="AOI114" s="10"/>
      <c r="AOJ114" s="10"/>
      <c r="AOK114" s="10"/>
      <c r="AOL114" s="10"/>
      <c r="AOM114" s="10"/>
      <c r="AON114" s="10"/>
      <c r="AOO114" s="10"/>
      <c r="AOP114" s="10"/>
      <c r="AOQ114" s="10"/>
      <c r="AOR114" s="10"/>
      <c r="AOS114" s="10"/>
      <c r="AOT114" s="10"/>
      <c r="AOU114" s="10"/>
      <c r="AOV114" s="10"/>
      <c r="AOW114" s="10"/>
      <c r="AOX114" s="10"/>
      <c r="AOY114" s="10"/>
      <c r="AOZ114" s="10"/>
      <c r="APA114" s="10"/>
      <c r="APB114" s="10"/>
      <c r="APC114" s="10"/>
      <c r="APD114" s="10"/>
      <c r="APE114" s="10"/>
      <c r="APF114" s="10"/>
      <c r="APG114" s="10"/>
      <c r="APH114" s="10"/>
      <c r="API114" s="10"/>
      <c r="APJ114" s="10"/>
      <c r="APK114" s="10"/>
      <c r="APL114" s="10"/>
      <c r="APM114" s="10"/>
      <c r="APN114" s="10"/>
      <c r="APO114" s="10"/>
      <c r="APP114" s="10"/>
      <c r="APQ114" s="10"/>
      <c r="APR114" s="10"/>
      <c r="APS114" s="10"/>
      <c r="APT114" s="10"/>
      <c r="APU114" s="10"/>
      <c r="APV114" s="10"/>
      <c r="APW114" s="10"/>
      <c r="APX114" s="10"/>
      <c r="APY114" s="10"/>
      <c r="APZ114" s="10"/>
      <c r="AQA114" s="10"/>
      <c r="AQB114" s="10"/>
      <c r="AQC114" s="10"/>
      <c r="AQD114" s="10"/>
      <c r="AQE114" s="10"/>
      <c r="AQF114" s="10"/>
      <c r="AQG114" s="10"/>
      <c r="AQH114" s="10"/>
      <c r="AQI114" s="10"/>
      <c r="AQJ114" s="10"/>
      <c r="AQK114" s="10"/>
      <c r="AQL114" s="10"/>
      <c r="AQM114" s="10"/>
      <c r="AQN114" s="10"/>
      <c r="AQO114" s="10"/>
      <c r="AQP114" s="10"/>
      <c r="AQQ114" s="10"/>
      <c r="AQR114" s="10"/>
      <c r="AQS114" s="10"/>
      <c r="AQT114" s="10"/>
      <c r="AQU114" s="10"/>
      <c r="AQV114" s="10"/>
      <c r="AQW114" s="10"/>
      <c r="AQX114" s="10"/>
      <c r="AQY114" s="10"/>
      <c r="AQZ114" s="10"/>
      <c r="ARA114" s="10"/>
      <c r="ARB114" s="10"/>
      <c r="ARC114" s="10"/>
      <c r="ARD114" s="10"/>
      <c r="ARE114" s="10"/>
      <c r="ARF114" s="10"/>
      <c r="ARG114" s="10"/>
      <c r="ARH114" s="10"/>
      <c r="ARI114" s="10"/>
      <c r="ARJ114" s="10"/>
      <c r="ARK114" s="10"/>
      <c r="ARL114" s="10"/>
      <c r="ARM114" s="10"/>
      <c r="ARN114" s="10"/>
      <c r="ARO114" s="10"/>
      <c r="ARP114" s="10"/>
      <c r="ARQ114" s="10"/>
      <c r="ARR114" s="10"/>
      <c r="ARS114" s="10"/>
      <c r="ART114" s="10"/>
      <c r="ARU114" s="10"/>
      <c r="ARV114" s="10"/>
      <c r="ARW114" s="10"/>
      <c r="ARX114" s="10"/>
      <c r="ARY114" s="10"/>
      <c r="ARZ114" s="10"/>
      <c r="ASA114" s="10"/>
      <c r="ASB114" s="10"/>
      <c r="ASC114" s="10"/>
      <c r="ASD114" s="10"/>
      <c r="ASE114" s="10"/>
      <c r="ASF114" s="10"/>
      <c r="ASG114" s="10"/>
      <c r="ASH114" s="10"/>
      <c r="ASI114" s="10"/>
      <c r="ASJ114" s="10"/>
      <c r="ASK114" s="10"/>
      <c r="ASL114" s="10"/>
      <c r="ASM114" s="10"/>
      <c r="ASN114" s="10"/>
      <c r="ASO114" s="10"/>
      <c r="ASP114" s="10"/>
      <c r="ASQ114" s="10"/>
      <c r="ASR114" s="10"/>
      <c r="ASS114" s="10"/>
      <c r="AST114" s="10"/>
      <c r="ASU114" s="10"/>
      <c r="ASV114" s="10"/>
      <c r="ASW114" s="10"/>
      <c r="ASX114" s="10"/>
      <c r="ASY114" s="10"/>
      <c r="ASZ114" s="10"/>
      <c r="ATA114" s="10"/>
      <c r="ATB114" s="10"/>
      <c r="ATC114" s="10"/>
      <c r="ATD114" s="10"/>
      <c r="ATE114" s="10"/>
      <c r="ATF114" s="10"/>
      <c r="ATG114" s="10"/>
      <c r="ATH114" s="10"/>
      <c r="ATI114" s="10"/>
      <c r="ATJ114" s="10"/>
      <c r="ATK114" s="10"/>
      <c r="ATL114" s="10"/>
      <c r="ATM114" s="10"/>
      <c r="ATN114" s="10"/>
      <c r="ATO114" s="10"/>
      <c r="ATP114" s="10"/>
      <c r="ATQ114" s="10"/>
      <c r="ATR114" s="10"/>
      <c r="ATS114" s="10"/>
      <c r="ATT114" s="10"/>
      <c r="ATU114" s="10"/>
      <c r="ATV114" s="10"/>
      <c r="ATW114" s="10"/>
      <c r="ATX114" s="10"/>
      <c r="ATY114" s="10"/>
      <c r="ATZ114" s="10"/>
      <c r="AUA114" s="10"/>
      <c r="AUB114" s="10"/>
      <c r="AUC114" s="10"/>
      <c r="AUD114" s="10"/>
      <c r="AUE114" s="10"/>
      <c r="AUF114" s="10"/>
      <c r="AUG114" s="10"/>
      <c r="AUH114" s="10"/>
      <c r="AUI114" s="10"/>
      <c r="AUJ114" s="10"/>
      <c r="AUK114" s="10"/>
      <c r="AUL114" s="10"/>
      <c r="AUM114" s="10"/>
      <c r="AUN114" s="10"/>
      <c r="AUO114" s="10"/>
      <c r="AUP114" s="10"/>
      <c r="AUQ114" s="10"/>
      <c r="AUR114" s="10"/>
      <c r="AUS114" s="10"/>
      <c r="AUT114" s="10"/>
      <c r="AUU114" s="10"/>
      <c r="AUV114" s="10"/>
      <c r="AUW114" s="10"/>
      <c r="AUX114" s="10"/>
      <c r="AUY114" s="10"/>
      <c r="AUZ114" s="10"/>
      <c r="AVA114" s="10"/>
      <c r="AVB114" s="10"/>
      <c r="AVC114" s="10"/>
      <c r="AVD114" s="10"/>
      <c r="AVE114" s="10"/>
      <c r="AVF114" s="10"/>
      <c r="AVG114" s="10"/>
      <c r="AVH114" s="10"/>
      <c r="AVI114" s="10"/>
      <c r="AVJ114" s="10"/>
      <c r="AVK114" s="10"/>
      <c r="AVL114" s="10"/>
      <c r="AVM114" s="10"/>
      <c r="AVN114" s="10"/>
      <c r="AVO114" s="10"/>
      <c r="AVP114" s="10"/>
      <c r="AVQ114" s="10"/>
      <c r="AVR114" s="10"/>
      <c r="AVS114" s="10"/>
      <c r="AVT114" s="10"/>
      <c r="AVU114" s="10"/>
      <c r="AVV114" s="10"/>
      <c r="AVW114" s="10"/>
      <c r="AVX114" s="10"/>
      <c r="AVY114" s="10"/>
      <c r="AVZ114" s="10"/>
      <c r="AWA114" s="10"/>
      <c r="AWB114" s="10"/>
      <c r="AWC114" s="10"/>
      <c r="AWD114" s="10"/>
      <c r="AWE114" s="10"/>
      <c r="AWF114" s="10"/>
      <c r="AWG114" s="10"/>
      <c r="AWH114" s="10"/>
      <c r="AWI114" s="10"/>
      <c r="AWJ114" s="10"/>
      <c r="AWK114" s="10"/>
      <c r="AWL114" s="10"/>
      <c r="AWM114" s="10"/>
      <c r="AWN114" s="10"/>
      <c r="AWO114" s="10"/>
      <c r="AWP114" s="10"/>
      <c r="AWQ114" s="10"/>
      <c r="AWR114" s="10"/>
      <c r="AWS114" s="10"/>
      <c r="AWT114" s="10"/>
      <c r="AWU114" s="10"/>
      <c r="AWV114" s="10"/>
      <c r="AWW114" s="10"/>
      <c r="AWX114" s="10"/>
      <c r="AWY114" s="10"/>
      <c r="AWZ114" s="10"/>
      <c r="AXA114" s="10"/>
      <c r="AXB114" s="10"/>
      <c r="AXC114" s="10"/>
      <c r="AXD114" s="10"/>
      <c r="AXE114" s="10"/>
      <c r="AXF114" s="10"/>
      <c r="AXG114" s="10"/>
      <c r="AXH114" s="10"/>
      <c r="AXI114" s="10"/>
      <c r="AXJ114" s="10"/>
      <c r="AXK114" s="10"/>
      <c r="AXL114" s="10"/>
      <c r="AXM114" s="10"/>
      <c r="AXN114" s="10"/>
      <c r="AXO114" s="10"/>
      <c r="AXP114" s="10"/>
      <c r="AXQ114" s="10"/>
      <c r="AXR114" s="10"/>
      <c r="AXS114" s="10"/>
      <c r="AXT114" s="10"/>
      <c r="AXU114" s="10"/>
      <c r="AXV114" s="10"/>
      <c r="AXW114" s="10"/>
      <c r="AXX114" s="10"/>
      <c r="AXY114" s="10"/>
      <c r="AXZ114" s="10"/>
      <c r="AYA114" s="10"/>
      <c r="AYB114" s="10"/>
      <c r="AYC114" s="10"/>
      <c r="AYD114" s="10"/>
      <c r="AYE114" s="10"/>
      <c r="AYF114" s="10"/>
      <c r="AYG114" s="10"/>
      <c r="AYH114" s="10"/>
      <c r="AYI114" s="10"/>
      <c r="AYJ114" s="10"/>
      <c r="AYK114" s="10"/>
      <c r="AYL114" s="10"/>
      <c r="AYM114" s="10"/>
      <c r="AYN114" s="10"/>
      <c r="AYO114" s="10"/>
      <c r="AYP114" s="10"/>
      <c r="AYQ114" s="10"/>
      <c r="AYR114" s="10"/>
      <c r="AYS114" s="10"/>
      <c r="AYT114" s="10"/>
      <c r="AYU114" s="10"/>
      <c r="AYV114" s="10"/>
      <c r="AYW114" s="10"/>
      <c r="AYX114" s="10"/>
      <c r="AYY114" s="10"/>
      <c r="AYZ114" s="10"/>
      <c r="AZA114" s="10"/>
      <c r="AZB114" s="10"/>
      <c r="AZC114" s="10"/>
      <c r="AZD114" s="10"/>
      <c r="AZE114" s="10"/>
      <c r="AZF114" s="10"/>
      <c r="AZG114" s="10"/>
      <c r="AZH114" s="10"/>
      <c r="AZI114" s="10"/>
      <c r="AZJ114" s="10"/>
      <c r="AZK114" s="10"/>
      <c r="AZL114" s="10"/>
      <c r="AZM114" s="10"/>
      <c r="AZN114" s="10"/>
      <c r="AZO114" s="10"/>
      <c r="AZP114" s="10"/>
      <c r="AZQ114" s="10"/>
      <c r="AZR114" s="10"/>
      <c r="AZS114" s="10"/>
      <c r="AZT114" s="10"/>
      <c r="AZU114" s="10"/>
      <c r="AZV114" s="10"/>
      <c r="AZW114" s="10"/>
      <c r="AZX114" s="10"/>
      <c r="AZY114" s="10"/>
      <c r="AZZ114" s="10"/>
      <c r="BAA114" s="10"/>
      <c r="BAB114" s="10"/>
      <c r="BAC114" s="10"/>
      <c r="BAD114" s="10"/>
      <c r="BAE114" s="10"/>
      <c r="BAF114" s="10"/>
      <c r="BAG114" s="10"/>
      <c r="BAH114" s="10"/>
      <c r="BAI114" s="10"/>
      <c r="BAJ114" s="10"/>
      <c r="BAK114" s="10"/>
      <c r="BAL114" s="10"/>
      <c r="BAM114" s="10"/>
      <c r="BAN114" s="10"/>
      <c r="BAO114" s="10"/>
      <c r="BAP114" s="10"/>
      <c r="BAQ114" s="10"/>
      <c r="BAR114" s="10"/>
      <c r="BAS114" s="10"/>
      <c r="BAT114" s="10"/>
      <c r="BAU114" s="10"/>
      <c r="BAV114" s="10"/>
      <c r="BAW114" s="10"/>
      <c r="BAX114" s="10"/>
      <c r="BAY114" s="10"/>
      <c r="BAZ114" s="10"/>
      <c r="BBA114" s="10"/>
      <c r="BBB114" s="10"/>
      <c r="BBC114" s="10"/>
      <c r="BBD114" s="10"/>
      <c r="BBE114" s="10"/>
      <c r="BBF114" s="10"/>
      <c r="BBG114" s="10"/>
      <c r="BBH114" s="10"/>
      <c r="BBI114" s="10"/>
      <c r="BBJ114" s="10"/>
      <c r="BBK114" s="10"/>
      <c r="BBL114" s="10"/>
      <c r="BBM114" s="10"/>
      <c r="BBN114" s="10"/>
      <c r="BBO114" s="10"/>
      <c r="BBP114" s="10"/>
      <c r="BBQ114" s="10"/>
      <c r="BBR114" s="10"/>
      <c r="BBS114" s="10"/>
      <c r="BBT114" s="10"/>
      <c r="BBU114" s="10"/>
      <c r="BBV114" s="10"/>
      <c r="BBW114" s="10"/>
      <c r="BBX114" s="10"/>
      <c r="BBY114" s="10"/>
      <c r="BBZ114" s="10"/>
      <c r="BCA114" s="10"/>
      <c r="BCB114" s="10"/>
      <c r="BCC114" s="10"/>
      <c r="BCD114" s="10"/>
      <c r="BCE114" s="10"/>
      <c r="BCF114" s="10"/>
      <c r="BCG114" s="10"/>
      <c r="BCH114" s="10"/>
      <c r="BCI114" s="10"/>
      <c r="BCJ114" s="10"/>
      <c r="BCK114" s="10"/>
      <c r="BCL114" s="10"/>
      <c r="BCM114" s="10"/>
      <c r="BCN114" s="10"/>
      <c r="BCO114" s="10"/>
      <c r="BCP114" s="10"/>
      <c r="BCQ114" s="10"/>
      <c r="BCR114" s="10"/>
      <c r="BCS114" s="10"/>
      <c r="BCT114" s="10"/>
      <c r="BCU114" s="10"/>
      <c r="BCV114" s="10"/>
      <c r="BCW114" s="10"/>
      <c r="BCX114" s="10"/>
      <c r="BCY114" s="10"/>
      <c r="BCZ114" s="10"/>
      <c r="BDA114" s="10"/>
      <c r="BDB114" s="10"/>
      <c r="BDC114" s="10"/>
      <c r="BDD114" s="10"/>
      <c r="BDE114" s="10"/>
      <c r="BDF114" s="10"/>
      <c r="BDG114" s="10"/>
      <c r="BDH114" s="10"/>
      <c r="BDI114" s="10"/>
      <c r="BDJ114" s="10"/>
      <c r="BDK114" s="10"/>
      <c r="BDL114" s="10"/>
      <c r="BDM114" s="10"/>
      <c r="BDN114" s="10"/>
      <c r="BDO114" s="10"/>
      <c r="BDP114" s="10"/>
      <c r="BDQ114" s="10"/>
      <c r="BDR114" s="10"/>
      <c r="BDS114" s="10"/>
      <c r="BDT114" s="10"/>
      <c r="BDU114" s="10"/>
      <c r="BDV114" s="10"/>
      <c r="BDW114" s="10"/>
      <c r="BDX114" s="10"/>
      <c r="BDY114" s="10"/>
      <c r="BDZ114" s="10"/>
      <c r="BEA114" s="10"/>
      <c r="BEB114" s="10"/>
      <c r="BEC114" s="10"/>
      <c r="BED114" s="10"/>
      <c r="BEE114" s="10"/>
      <c r="BEF114" s="10"/>
      <c r="BEG114" s="10"/>
      <c r="BEH114" s="10"/>
      <c r="BEI114" s="10"/>
      <c r="BEJ114" s="10"/>
      <c r="BEK114" s="10"/>
      <c r="BEL114" s="10"/>
      <c r="BEM114" s="10"/>
      <c r="BEN114" s="10"/>
      <c r="BEO114" s="10"/>
      <c r="BEP114" s="10"/>
      <c r="BEQ114" s="10"/>
      <c r="BER114" s="10"/>
      <c r="BES114" s="10"/>
      <c r="BET114" s="10"/>
      <c r="BEU114" s="10"/>
      <c r="BEV114" s="10"/>
      <c r="BEW114" s="10"/>
      <c r="BEX114" s="10"/>
      <c r="BEY114" s="10"/>
      <c r="BEZ114" s="10"/>
      <c r="BFA114" s="10"/>
      <c r="BFB114" s="10"/>
      <c r="BFC114" s="10"/>
      <c r="BFD114" s="10"/>
      <c r="BFE114" s="10"/>
      <c r="BFF114" s="10"/>
      <c r="BFG114" s="10"/>
      <c r="BFH114" s="10"/>
      <c r="BFI114" s="10"/>
      <c r="BFJ114" s="10"/>
      <c r="BFK114" s="10"/>
      <c r="BFL114" s="10"/>
      <c r="BFM114" s="10"/>
      <c r="BFN114" s="10"/>
      <c r="BFO114" s="10"/>
      <c r="BFP114" s="10"/>
      <c r="BFQ114" s="10"/>
      <c r="BFR114" s="10"/>
      <c r="BFS114" s="10"/>
      <c r="BFT114" s="10"/>
      <c r="BFU114" s="10"/>
      <c r="BFV114" s="10"/>
      <c r="BFW114" s="10"/>
      <c r="BFX114" s="10"/>
      <c r="BFY114" s="10"/>
      <c r="BFZ114" s="10"/>
      <c r="BGA114" s="10"/>
      <c r="BGB114" s="10"/>
      <c r="BGC114" s="10"/>
      <c r="BGD114" s="10"/>
      <c r="BGE114" s="10"/>
      <c r="BGF114" s="10"/>
      <c r="BGG114" s="10"/>
      <c r="BGH114" s="10"/>
      <c r="BGI114" s="10"/>
      <c r="BGJ114" s="10"/>
      <c r="BGK114" s="10"/>
      <c r="BGL114" s="10"/>
      <c r="BGM114" s="10"/>
      <c r="BGN114" s="10"/>
      <c r="BGO114" s="10"/>
      <c r="BGP114" s="10"/>
      <c r="BGQ114" s="10"/>
      <c r="BGR114" s="10"/>
      <c r="BGS114" s="10"/>
      <c r="BGT114" s="10"/>
      <c r="BGU114" s="10"/>
      <c r="BGV114" s="10"/>
      <c r="BGW114" s="10"/>
      <c r="BGX114" s="10"/>
      <c r="BGY114" s="10"/>
      <c r="BGZ114" s="10"/>
      <c r="BHA114" s="10"/>
      <c r="BHB114" s="10"/>
      <c r="BHC114" s="10"/>
      <c r="BHD114" s="10"/>
      <c r="BHE114" s="10"/>
      <c r="BHF114" s="10"/>
      <c r="BHG114" s="10"/>
      <c r="BHH114" s="10"/>
      <c r="BHI114" s="10"/>
      <c r="BHJ114" s="10"/>
      <c r="BHK114" s="10"/>
      <c r="BHL114" s="10"/>
      <c r="BHM114" s="10"/>
      <c r="BHN114" s="10"/>
      <c r="BHO114" s="10"/>
      <c r="BHP114" s="10"/>
      <c r="BHQ114" s="10"/>
      <c r="BHR114" s="10"/>
      <c r="BHS114" s="10"/>
      <c r="BHT114" s="10"/>
      <c r="BHU114" s="10"/>
      <c r="BHV114" s="10"/>
      <c r="BHW114" s="10"/>
      <c r="BHX114" s="10"/>
      <c r="BHY114" s="10"/>
      <c r="BHZ114" s="10"/>
      <c r="BIA114" s="10"/>
      <c r="BIB114" s="10"/>
      <c r="BIC114" s="10"/>
    </row>
    <row r="115" spans="1:1589" s="11" customFormat="1" ht="45.75" customHeight="1">
      <c r="A115" s="79"/>
      <c r="B115" s="59">
        <v>5210216</v>
      </c>
      <c r="C115" s="197"/>
      <c r="D115" s="198"/>
      <c r="E115" s="115">
        <v>42370</v>
      </c>
      <c r="F115" s="115">
        <v>42735</v>
      </c>
      <c r="G115" s="116" t="s">
        <v>11</v>
      </c>
      <c r="H115" s="145"/>
      <c r="I115" s="145"/>
      <c r="J115" s="145"/>
      <c r="K115" s="130"/>
      <c r="L115" s="145">
        <v>35221992</v>
      </c>
      <c r="M115" s="130"/>
      <c r="N115" s="145"/>
      <c r="O115" s="145"/>
      <c r="P115" s="145"/>
      <c r="Q115" s="145"/>
      <c r="R115" s="145"/>
      <c r="S115" s="145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  <c r="BO115" s="27"/>
      <c r="BP115" s="27"/>
      <c r="BQ115" s="27"/>
      <c r="BR115" s="27"/>
      <c r="BS115" s="27"/>
      <c r="BT115" s="27"/>
      <c r="BU115" s="27"/>
      <c r="BV115" s="27"/>
      <c r="BW115" s="27"/>
      <c r="BX115" s="27"/>
      <c r="BY115" s="27"/>
      <c r="BZ115" s="27"/>
      <c r="CA115" s="27"/>
      <c r="CB115" s="27"/>
      <c r="CC115" s="27"/>
      <c r="CD115" s="27"/>
      <c r="CE115" s="27"/>
      <c r="CF115" s="27"/>
      <c r="CG115" s="27"/>
      <c r="CH115" s="27"/>
      <c r="CI115" s="27"/>
      <c r="CJ115" s="27"/>
      <c r="CK115" s="27"/>
      <c r="CL115" s="27"/>
      <c r="CM115" s="27"/>
      <c r="CN115" s="27"/>
      <c r="CO115" s="27"/>
      <c r="CP115" s="27"/>
      <c r="CQ115" s="27"/>
      <c r="CR115" s="27"/>
      <c r="CS115" s="27"/>
      <c r="CT115" s="27"/>
      <c r="CU115" s="27"/>
      <c r="CV115" s="27"/>
      <c r="CW115" s="27"/>
      <c r="CX115" s="27"/>
      <c r="CY115" s="27"/>
      <c r="CZ115" s="27"/>
      <c r="DA115" s="27"/>
      <c r="DB115" s="27"/>
      <c r="DC115" s="27"/>
      <c r="DD115" s="27"/>
      <c r="DE115" s="27"/>
      <c r="DF115" s="27"/>
      <c r="DG115" s="27"/>
      <c r="DH115" s="27"/>
      <c r="DI115" s="27"/>
      <c r="DJ115" s="27"/>
      <c r="DK115" s="27"/>
      <c r="DL115" s="27"/>
      <c r="DM115" s="27"/>
      <c r="DN115" s="27"/>
      <c r="DO115" s="27"/>
      <c r="DP115" s="27"/>
      <c r="DQ115" s="27"/>
      <c r="DR115" s="27"/>
      <c r="DS115" s="27"/>
      <c r="DT115" s="27"/>
      <c r="DU115" s="27"/>
      <c r="DV115" s="27"/>
      <c r="DW115" s="27"/>
      <c r="DX115" s="27"/>
      <c r="DY115" s="27"/>
      <c r="DZ115" s="27"/>
      <c r="EA115" s="27"/>
      <c r="EB115" s="27"/>
      <c r="EC115" s="27"/>
      <c r="ED115" s="27"/>
      <c r="EE115" s="27"/>
      <c r="EF115" s="27"/>
      <c r="EG115" s="27"/>
      <c r="EH115" s="27"/>
      <c r="EI115" s="27"/>
      <c r="EJ115" s="27"/>
      <c r="EK115" s="27"/>
      <c r="EL115" s="27"/>
      <c r="EM115" s="27"/>
      <c r="EN115" s="27"/>
      <c r="EO115" s="27"/>
      <c r="EP115" s="27"/>
      <c r="EQ115" s="27"/>
      <c r="ER115" s="27"/>
      <c r="ES115" s="27"/>
      <c r="ET115" s="27"/>
      <c r="EU115" s="27"/>
      <c r="EV115" s="27"/>
      <c r="EW115" s="27"/>
      <c r="EX115" s="27"/>
      <c r="EY115" s="27"/>
      <c r="EZ115" s="27"/>
      <c r="FA115" s="27"/>
      <c r="FB115" s="27"/>
      <c r="FC115" s="27"/>
      <c r="FD115" s="27"/>
      <c r="FE115" s="27"/>
      <c r="FF115" s="27"/>
      <c r="FG115" s="27"/>
      <c r="FH115" s="27"/>
      <c r="FI115" s="27"/>
      <c r="FJ115" s="27"/>
      <c r="FK115" s="27"/>
      <c r="FL115" s="27"/>
      <c r="FM115" s="27"/>
      <c r="FN115" s="27"/>
      <c r="FO115" s="27"/>
      <c r="FP115" s="27"/>
      <c r="FQ115" s="27"/>
      <c r="FR115" s="27"/>
      <c r="FS115" s="27"/>
      <c r="FT115" s="27"/>
      <c r="FU115" s="27"/>
      <c r="FV115" s="27"/>
      <c r="FW115" s="27"/>
      <c r="FX115" s="27"/>
      <c r="FY115" s="27"/>
      <c r="FZ115" s="27"/>
      <c r="GA115" s="27"/>
      <c r="GB115" s="27"/>
      <c r="GC115" s="27"/>
      <c r="GD115" s="27"/>
      <c r="GE115" s="27"/>
      <c r="GF115" s="27"/>
      <c r="GG115" s="27"/>
      <c r="GH115" s="27"/>
      <c r="GI115" s="27"/>
      <c r="GJ115" s="27"/>
      <c r="GK115" s="27"/>
      <c r="GL115" s="27"/>
      <c r="GM115" s="27"/>
      <c r="GN115" s="27"/>
      <c r="GO115" s="27"/>
      <c r="GP115" s="27"/>
      <c r="GQ115" s="27"/>
      <c r="GR115" s="27"/>
      <c r="GS115" s="27"/>
      <c r="GT115" s="27"/>
      <c r="GU115" s="27"/>
      <c r="GV115" s="27"/>
      <c r="GW115" s="27"/>
      <c r="GX115" s="27"/>
      <c r="GY115" s="27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  <c r="XL115" s="10"/>
      <c r="XM115" s="10"/>
      <c r="XN115" s="10"/>
      <c r="XO115" s="10"/>
      <c r="XP115" s="10"/>
      <c r="XQ115" s="10"/>
      <c r="XR115" s="10"/>
      <c r="XS115" s="10"/>
      <c r="XT115" s="10"/>
      <c r="XU115" s="10"/>
      <c r="XV115" s="10"/>
      <c r="XW115" s="10"/>
      <c r="XX115" s="10"/>
      <c r="XY115" s="10"/>
      <c r="XZ115" s="10"/>
      <c r="YA115" s="10"/>
      <c r="YB115" s="10"/>
      <c r="YC115" s="10"/>
      <c r="YD115" s="10"/>
      <c r="YE115" s="10"/>
      <c r="YF115" s="10"/>
      <c r="YG115" s="10"/>
      <c r="YH115" s="10"/>
      <c r="YI115" s="10"/>
      <c r="YJ115" s="10"/>
      <c r="YK115" s="10"/>
      <c r="YL115" s="10"/>
      <c r="YM115" s="10"/>
      <c r="YN115" s="10"/>
      <c r="YO115" s="10"/>
      <c r="YP115" s="10"/>
      <c r="YQ115" s="10"/>
      <c r="YR115" s="10"/>
      <c r="YS115" s="10"/>
      <c r="YT115" s="10"/>
      <c r="YU115" s="10"/>
      <c r="YV115" s="10"/>
      <c r="YW115" s="10"/>
      <c r="YX115" s="10"/>
      <c r="YY115" s="10"/>
      <c r="YZ115" s="10"/>
      <c r="ZA115" s="10"/>
      <c r="ZB115" s="10"/>
      <c r="ZC115" s="10"/>
      <c r="ZD115" s="10"/>
      <c r="ZE115" s="10"/>
      <c r="ZF115" s="10"/>
      <c r="ZG115" s="10"/>
      <c r="ZH115" s="10"/>
      <c r="ZI115" s="10"/>
      <c r="ZJ115" s="10"/>
      <c r="ZK115" s="10"/>
      <c r="ZL115" s="10"/>
      <c r="ZM115" s="10"/>
      <c r="ZN115" s="10"/>
      <c r="ZO115" s="10"/>
      <c r="ZP115" s="10"/>
      <c r="ZQ115" s="10"/>
      <c r="ZR115" s="10"/>
      <c r="ZS115" s="10"/>
      <c r="ZT115" s="10"/>
      <c r="ZU115" s="10"/>
      <c r="ZV115" s="10"/>
      <c r="ZW115" s="10"/>
      <c r="ZX115" s="10"/>
      <c r="ZY115" s="10"/>
      <c r="ZZ115" s="10"/>
      <c r="AAA115" s="10"/>
      <c r="AAB115" s="10"/>
      <c r="AAC115" s="10"/>
      <c r="AAD115" s="10"/>
      <c r="AAE115" s="10"/>
      <c r="AAF115" s="10"/>
      <c r="AAG115" s="10"/>
      <c r="AAH115" s="10"/>
      <c r="AAI115" s="10"/>
      <c r="AAJ115" s="10"/>
      <c r="AAK115" s="10"/>
      <c r="AAL115" s="10"/>
      <c r="AAM115" s="10"/>
      <c r="AAN115" s="10"/>
      <c r="AAO115" s="10"/>
      <c r="AAP115" s="10"/>
      <c r="AAQ115" s="10"/>
      <c r="AAR115" s="10"/>
      <c r="AAS115" s="10"/>
      <c r="AAT115" s="10"/>
      <c r="AAU115" s="10"/>
      <c r="AAV115" s="10"/>
      <c r="AAW115" s="10"/>
      <c r="AAX115" s="10"/>
      <c r="AAY115" s="10"/>
      <c r="AAZ115" s="10"/>
      <c r="ABA115" s="10"/>
      <c r="ABB115" s="10"/>
      <c r="ABC115" s="10"/>
      <c r="ABD115" s="10"/>
      <c r="ABE115" s="10"/>
      <c r="ABF115" s="10"/>
      <c r="ABG115" s="10"/>
      <c r="ABH115" s="10"/>
      <c r="ABI115" s="10"/>
      <c r="ABJ115" s="10"/>
      <c r="ABK115" s="10"/>
      <c r="ABL115" s="10"/>
      <c r="ABM115" s="10"/>
      <c r="ABN115" s="10"/>
      <c r="ABO115" s="10"/>
      <c r="ABP115" s="10"/>
      <c r="ABQ115" s="10"/>
      <c r="ABR115" s="10"/>
      <c r="ABS115" s="10"/>
      <c r="ABT115" s="10"/>
      <c r="ABU115" s="10"/>
      <c r="ABV115" s="10"/>
      <c r="ABW115" s="10"/>
      <c r="ABX115" s="10"/>
      <c r="ABY115" s="10"/>
      <c r="ABZ115" s="10"/>
      <c r="ACA115" s="10"/>
      <c r="ACB115" s="10"/>
      <c r="ACC115" s="10"/>
      <c r="ACD115" s="10"/>
      <c r="ACE115" s="10"/>
      <c r="ACF115" s="10"/>
      <c r="ACG115" s="10"/>
      <c r="ACH115" s="10"/>
      <c r="ACI115" s="10"/>
      <c r="ACJ115" s="10"/>
      <c r="ACK115" s="10"/>
      <c r="ACL115" s="10"/>
      <c r="ACM115" s="10"/>
      <c r="ACN115" s="10"/>
      <c r="ACO115" s="10"/>
      <c r="ACP115" s="10"/>
      <c r="ACQ115" s="10"/>
      <c r="ACR115" s="10"/>
      <c r="ACS115" s="10"/>
      <c r="ACT115" s="10"/>
      <c r="ACU115" s="10"/>
      <c r="ACV115" s="10"/>
      <c r="ACW115" s="10"/>
      <c r="ACX115" s="10"/>
      <c r="ACY115" s="10"/>
      <c r="ACZ115" s="10"/>
      <c r="ADA115" s="10"/>
      <c r="ADB115" s="10"/>
      <c r="ADC115" s="10"/>
      <c r="ADD115" s="10"/>
      <c r="ADE115" s="10"/>
      <c r="ADF115" s="10"/>
      <c r="ADG115" s="10"/>
      <c r="ADH115" s="10"/>
      <c r="ADI115" s="10"/>
      <c r="ADJ115" s="10"/>
      <c r="ADK115" s="10"/>
      <c r="ADL115" s="10"/>
      <c r="ADM115" s="10"/>
      <c r="ADN115" s="10"/>
      <c r="ADO115" s="10"/>
      <c r="ADP115" s="10"/>
      <c r="ADQ115" s="10"/>
      <c r="ADR115" s="10"/>
      <c r="ADS115" s="10"/>
      <c r="ADT115" s="10"/>
      <c r="ADU115" s="10"/>
      <c r="ADV115" s="10"/>
      <c r="ADW115" s="10"/>
      <c r="ADX115" s="10"/>
      <c r="ADY115" s="10"/>
      <c r="ADZ115" s="10"/>
      <c r="AEA115" s="10"/>
      <c r="AEB115" s="10"/>
      <c r="AEC115" s="10"/>
      <c r="AED115" s="10"/>
      <c r="AEE115" s="10"/>
      <c r="AEF115" s="10"/>
      <c r="AEG115" s="10"/>
      <c r="AEH115" s="10"/>
      <c r="AEI115" s="10"/>
      <c r="AEJ115" s="10"/>
      <c r="AEK115" s="10"/>
      <c r="AEL115" s="10"/>
      <c r="AEM115" s="10"/>
      <c r="AEN115" s="10"/>
      <c r="AEO115" s="10"/>
      <c r="AEP115" s="10"/>
      <c r="AEQ115" s="10"/>
      <c r="AER115" s="10"/>
      <c r="AES115" s="10"/>
      <c r="AET115" s="10"/>
      <c r="AEU115" s="10"/>
      <c r="AEV115" s="10"/>
      <c r="AEW115" s="10"/>
      <c r="AEX115" s="10"/>
      <c r="AEY115" s="10"/>
      <c r="AEZ115" s="10"/>
      <c r="AFA115" s="10"/>
      <c r="AFB115" s="10"/>
      <c r="AFC115" s="10"/>
      <c r="AFD115" s="10"/>
      <c r="AFE115" s="10"/>
      <c r="AFF115" s="10"/>
      <c r="AFG115" s="10"/>
      <c r="AFH115" s="10"/>
      <c r="AFI115" s="10"/>
      <c r="AFJ115" s="10"/>
      <c r="AFK115" s="10"/>
      <c r="AFL115" s="10"/>
      <c r="AFM115" s="10"/>
      <c r="AFN115" s="10"/>
      <c r="AFO115" s="10"/>
      <c r="AFP115" s="10"/>
      <c r="AFQ115" s="10"/>
      <c r="AFR115" s="10"/>
      <c r="AFS115" s="10"/>
      <c r="AFT115" s="10"/>
      <c r="AFU115" s="10"/>
      <c r="AFV115" s="10"/>
      <c r="AFW115" s="10"/>
      <c r="AFX115" s="10"/>
      <c r="AFY115" s="10"/>
      <c r="AFZ115" s="10"/>
      <c r="AGA115" s="10"/>
      <c r="AGB115" s="10"/>
      <c r="AGC115" s="10"/>
      <c r="AGD115" s="10"/>
      <c r="AGE115" s="10"/>
      <c r="AGF115" s="10"/>
      <c r="AGG115" s="10"/>
      <c r="AGH115" s="10"/>
      <c r="AGI115" s="10"/>
      <c r="AGJ115" s="10"/>
      <c r="AGK115" s="10"/>
      <c r="AGL115" s="10"/>
      <c r="AGM115" s="10"/>
      <c r="AGN115" s="10"/>
      <c r="AGO115" s="10"/>
      <c r="AGP115" s="10"/>
      <c r="AGQ115" s="10"/>
      <c r="AGR115" s="10"/>
      <c r="AGS115" s="10"/>
      <c r="AGT115" s="10"/>
      <c r="AGU115" s="10"/>
      <c r="AGV115" s="10"/>
      <c r="AGW115" s="10"/>
      <c r="AGX115" s="10"/>
      <c r="AGY115" s="10"/>
      <c r="AGZ115" s="10"/>
      <c r="AHA115" s="10"/>
      <c r="AHB115" s="10"/>
      <c r="AHC115" s="10"/>
      <c r="AHD115" s="10"/>
      <c r="AHE115" s="10"/>
      <c r="AHF115" s="10"/>
      <c r="AHG115" s="10"/>
      <c r="AHH115" s="10"/>
      <c r="AHI115" s="10"/>
      <c r="AHJ115" s="10"/>
      <c r="AHK115" s="10"/>
      <c r="AHL115" s="10"/>
      <c r="AHM115" s="10"/>
      <c r="AHN115" s="10"/>
      <c r="AHO115" s="10"/>
      <c r="AHP115" s="10"/>
      <c r="AHQ115" s="10"/>
      <c r="AHR115" s="10"/>
      <c r="AHS115" s="10"/>
      <c r="AHT115" s="10"/>
      <c r="AHU115" s="10"/>
      <c r="AHV115" s="10"/>
      <c r="AHW115" s="10"/>
      <c r="AHX115" s="10"/>
      <c r="AHY115" s="10"/>
      <c r="AHZ115" s="10"/>
      <c r="AIA115" s="10"/>
      <c r="AIB115" s="10"/>
      <c r="AIC115" s="10"/>
      <c r="AID115" s="10"/>
      <c r="AIE115" s="10"/>
      <c r="AIF115" s="10"/>
      <c r="AIG115" s="10"/>
      <c r="AIH115" s="10"/>
      <c r="AII115" s="10"/>
      <c r="AIJ115" s="10"/>
      <c r="AIK115" s="10"/>
      <c r="AIL115" s="10"/>
      <c r="AIM115" s="10"/>
      <c r="AIN115" s="10"/>
      <c r="AIO115" s="10"/>
      <c r="AIP115" s="10"/>
      <c r="AIQ115" s="10"/>
      <c r="AIR115" s="10"/>
      <c r="AIS115" s="10"/>
      <c r="AIT115" s="10"/>
      <c r="AIU115" s="10"/>
      <c r="AIV115" s="10"/>
      <c r="AIW115" s="10"/>
      <c r="AIX115" s="10"/>
      <c r="AIY115" s="10"/>
      <c r="AIZ115" s="10"/>
      <c r="AJA115" s="10"/>
      <c r="AJB115" s="10"/>
      <c r="AJC115" s="10"/>
      <c r="AJD115" s="10"/>
      <c r="AJE115" s="10"/>
      <c r="AJF115" s="10"/>
      <c r="AJG115" s="10"/>
      <c r="AJH115" s="10"/>
      <c r="AJI115" s="10"/>
      <c r="AJJ115" s="10"/>
      <c r="AJK115" s="10"/>
      <c r="AJL115" s="10"/>
      <c r="AJM115" s="10"/>
      <c r="AJN115" s="10"/>
      <c r="AJO115" s="10"/>
      <c r="AJP115" s="10"/>
      <c r="AJQ115" s="10"/>
      <c r="AJR115" s="10"/>
      <c r="AJS115" s="10"/>
      <c r="AJT115" s="10"/>
      <c r="AJU115" s="10"/>
      <c r="AJV115" s="10"/>
      <c r="AJW115" s="10"/>
      <c r="AJX115" s="10"/>
      <c r="AJY115" s="10"/>
      <c r="AJZ115" s="10"/>
      <c r="AKA115" s="10"/>
      <c r="AKB115" s="10"/>
      <c r="AKC115" s="10"/>
      <c r="AKD115" s="10"/>
      <c r="AKE115" s="10"/>
      <c r="AKF115" s="10"/>
      <c r="AKG115" s="10"/>
      <c r="AKH115" s="10"/>
      <c r="AKI115" s="10"/>
      <c r="AKJ115" s="10"/>
      <c r="AKK115" s="10"/>
      <c r="AKL115" s="10"/>
      <c r="AKM115" s="10"/>
      <c r="AKN115" s="10"/>
      <c r="AKO115" s="10"/>
      <c r="AKP115" s="10"/>
      <c r="AKQ115" s="10"/>
      <c r="AKR115" s="10"/>
      <c r="AKS115" s="10"/>
      <c r="AKT115" s="10"/>
      <c r="AKU115" s="10"/>
      <c r="AKV115" s="10"/>
      <c r="AKW115" s="10"/>
      <c r="AKX115" s="10"/>
      <c r="AKY115" s="10"/>
      <c r="AKZ115" s="10"/>
      <c r="ALA115" s="10"/>
      <c r="ALB115" s="10"/>
      <c r="ALC115" s="10"/>
      <c r="ALD115" s="10"/>
      <c r="ALE115" s="10"/>
      <c r="ALF115" s="10"/>
      <c r="ALG115" s="10"/>
      <c r="ALH115" s="10"/>
      <c r="ALI115" s="10"/>
      <c r="ALJ115" s="10"/>
      <c r="ALK115" s="10"/>
      <c r="ALL115" s="10"/>
      <c r="ALM115" s="10"/>
      <c r="ALN115" s="10"/>
      <c r="ALO115" s="10"/>
      <c r="ALP115" s="10"/>
      <c r="ALQ115" s="10"/>
      <c r="ALR115" s="10"/>
      <c r="ALS115" s="10"/>
      <c r="ALT115" s="10"/>
      <c r="ALU115" s="10"/>
      <c r="ALV115" s="10"/>
      <c r="ALW115" s="10"/>
      <c r="ALX115" s="10"/>
      <c r="ALY115" s="10"/>
      <c r="ALZ115" s="10"/>
      <c r="AMA115" s="10"/>
      <c r="AMB115" s="10"/>
      <c r="AMC115" s="10"/>
      <c r="AMD115" s="10"/>
      <c r="AME115" s="10"/>
      <c r="AMF115" s="10"/>
      <c r="AMG115" s="10"/>
      <c r="AMH115" s="10"/>
      <c r="AMI115" s="10"/>
      <c r="AMJ115" s="10"/>
      <c r="AMK115" s="10"/>
      <c r="AML115" s="10"/>
      <c r="AMM115" s="10"/>
      <c r="AMN115" s="10"/>
      <c r="AMO115" s="10"/>
      <c r="AMP115" s="10"/>
      <c r="AMQ115" s="10"/>
      <c r="AMR115" s="10"/>
      <c r="AMS115" s="10"/>
      <c r="AMT115" s="10"/>
      <c r="AMU115" s="10"/>
      <c r="AMV115" s="10"/>
      <c r="AMW115" s="10"/>
      <c r="AMX115" s="10"/>
      <c r="AMY115" s="10"/>
      <c r="AMZ115" s="10"/>
      <c r="ANA115" s="10"/>
      <c r="ANB115" s="10"/>
      <c r="ANC115" s="10"/>
      <c r="AND115" s="10"/>
      <c r="ANE115" s="10"/>
      <c r="ANF115" s="10"/>
      <c r="ANG115" s="10"/>
      <c r="ANH115" s="10"/>
      <c r="ANI115" s="10"/>
      <c r="ANJ115" s="10"/>
      <c r="ANK115" s="10"/>
      <c r="ANL115" s="10"/>
      <c r="ANM115" s="10"/>
      <c r="ANN115" s="10"/>
      <c r="ANO115" s="10"/>
      <c r="ANP115" s="10"/>
      <c r="ANQ115" s="10"/>
      <c r="ANR115" s="10"/>
      <c r="ANS115" s="10"/>
      <c r="ANT115" s="10"/>
      <c r="ANU115" s="10"/>
      <c r="ANV115" s="10"/>
      <c r="ANW115" s="10"/>
      <c r="ANX115" s="10"/>
      <c r="ANY115" s="10"/>
      <c r="ANZ115" s="10"/>
      <c r="AOA115" s="10"/>
      <c r="AOB115" s="10"/>
      <c r="AOC115" s="10"/>
      <c r="AOD115" s="10"/>
      <c r="AOE115" s="10"/>
      <c r="AOF115" s="10"/>
      <c r="AOG115" s="10"/>
      <c r="AOH115" s="10"/>
      <c r="AOI115" s="10"/>
      <c r="AOJ115" s="10"/>
      <c r="AOK115" s="10"/>
      <c r="AOL115" s="10"/>
      <c r="AOM115" s="10"/>
      <c r="AON115" s="10"/>
      <c r="AOO115" s="10"/>
      <c r="AOP115" s="10"/>
      <c r="AOQ115" s="10"/>
      <c r="AOR115" s="10"/>
      <c r="AOS115" s="10"/>
      <c r="AOT115" s="10"/>
      <c r="AOU115" s="10"/>
      <c r="AOV115" s="10"/>
      <c r="AOW115" s="10"/>
      <c r="AOX115" s="10"/>
      <c r="AOY115" s="10"/>
      <c r="AOZ115" s="10"/>
      <c r="APA115" s="10"/>
      <c r="APB115" s="10"/>
      <c r="APC115" s="10"/>
      <c r="APD115" s="10"/>
      <c r="APE115" s="10"/>
      <c r="APF115" s="10"/>
      <c r="APG115" s="10"/>
      <c r="APH115" s="10"/>
      <c r="API115" s="10"/>
      <c r="APJ115" s="10"/>
      <c r="APK115" s="10"/>
      <c r="APL115" s="10"/>
      <c r="APM115" s="10"/>
      <c r="APN115" s="10"/>
      <c r="APO115" s="10"/>
      <c r="APP115" s="10"/>
      <c r="APQ115" s="10"/>
      <c r="APR115" s="10"/>
      <c r="APS115" s="10"/>
      <c r="APT115" s="10"/>
      <c r="APU115" s="10"/>
      <c r="APV115" s="10"/>
      <c r="APW115" s="10"/>
      <c r="APX115" s="10"/>
      <c r="APY115" s="10"/>
      <c r="APZ115" s="10"/>
      <c r="AQA115" s="10"/>
      <c r="AQB115" s="10"/>
      <c r="AQC115" s="10"/>
      <c r="AQD115" s="10"/>
      <c r="AQE115" s="10"/>
      <c r="AQF115" s="10"/>
      <c r="AQG115" s="10"/>
      <c r="AQH115" s="10"/>
      <c r="AQI115" s="10"/>
      <c r="AQJ115" s="10"/>
      <c r="AQK115" s="10"/>
      <c r="AQL115" s="10"/>
      <c r="AQM115" s="10"/>
      <c r="AQN115" s="10"/>
      <c r="AQO115" s="10"/>
      <c r="AQP115" s="10"/>
      <c r="AQQ115" s="10"/>
      <c r="AQR115" s="10"/>
      <c r="AQS115" s="10"/>
      <c r="AQT115" s="10"/>
      <c r="AQU115" s="10"/>
      <c r="AQV115" s="10"/>
      <c r="AQW115" s="10"/>
      <c r="AQX115" s="10"/>
      <c r="AQY115" s="10"/>
      <c r="AQZ115" s="10"/>
      <c r="ARA115" s="10"/>
      <c r="ARB115" s="10"/>
      <c r="ARC115" s="10"/>
      <c r="ARD115" s="10"/>
      <c r="ARE115" s="10"/>
      <c r="ARF115" s="10"/>
      <c r="ARG115" s="10"/>
      <c r="ARH115" s="10"/>
      <c r="ARI115" s="10"/>
      <c r="ARJ115" s="10"/>
      <c r="ARK115" s="10"/>
      <c r="ARL115" s="10"/>
      <c r="ARM115" s="10"/>
      <c r="ARN115" s="10"/>
      <c r="ARO115" s="10"/>
      <c r="ARP115" s="10"/>
      <c r="ARQ115" s="10"/>
      <c r="ARR115" s="10"/>
      <c r="ARS115" s="10"/>
      <c r="ART115" s="10"/>
      <c r="ARU115" s="10"/>
      <c r="ARV115" s="10"/>
      <c r="ARW115" s="10"/>
      <c r="ARX115" s="10"/>
      <c r="ARY115" s="10"/>
      <c r="ARZ115" s="10"/>
      <c r="ASA115" s="10"/>
      <c r="ASB115" s="10"/>
      <c r="ASC115" s="10"/>
      <c r="ASD115" s="10"/>
      <c r="ASE115" s="10"/>
      <c r="ASF115" s="10"/>
      <c r="ASG115" s="10"/>
      <c r="ASH115" s="10"/>
      <c r="ASI115" s="10"/>
      <c r="ASJ115" s="10"/>
      <c r="ASK115" s="10"/>
      <c r="ASL115" s="10"/>
      <c r="ASM115" s="10"/>
      <c r="ASN115" s="10"/>
      <c r="ASO115" s="10"/>
      <c r="ASP115" s="10"/>
      <c r="ASQ115" s="10"/>
      <c r="ASR115" s="10"/>
      <c r="ASS115" s="10"/>
      <c r="AST115" s="10"/>
      <c r="ASU115" s="10"/>
      <c r="ASV115" s="10"/>
      <c r="ASW115" s="10"/>
      <c r="ASX115" s="10"/>
      <c r="ASY115" s="10"/>
      <c r="ASZ115" s="10"/>
      <c r="ATA115" s="10"/>
      <c r="ATB115" s="10"/>
      <c r="ATC115" s="10"/>
      <c r="ATD115" s="10"/>
      <c r="ATE115" s="10"/>
      <c r="ATF115" s="10"/>
      <c r="ATG115" s="10"/>
      <c r="ATH115" s="10"/>
      <c r="ATI115" s="10"/>
      <c r="ATJ115" s="10"/>
      <c r="ATK115" s="10"/>
      <c r="ATL115" s="10"/>
      <c r="ATM115" s="10"/>
      <c r="ATN115" s="10"/>
      <c r="ATO115" s="10"/>
      <c r="ATP115" s="10"/>
      <c r="ATQ115" s="10"/>
      <c r="ATR115" s="10"/>
      <c r="ATS115" s="10"/>
      <c r="ATT115" s="10"/>
      <c r="ATU115" s="10"/>
      <c r="ATV115" s="10"/>
      <c r="ATW115" s="10"/>
      <c r="ATX115" s="10"/>
      <c r="ATY115" s="10"/>
      <c r="ATZ115" s="10"/>
      <c r="AUA115" s="10"/>
      <c r="AUB115" s="10"/>
      <c r="AUC115" s="10"/>
      <c r="AUD115" s="10"/>
      <c r="AUE115" s="10"/>
      <c r="AUF115" s="10"/>
      <c r="AUG115" s="10"/>
      <c r="AUH115" s="10"/>
      <c r="AUI115" s="10"/>
      <c r="AUJ115" s="10"/>
      <c r="AUK115" s="10"/>
      <c r="AUL115" s="10"/>
      <c r="AUM115" s="10"/>
      <c r="AUN115" s="10"/>
      <c r="AUO115" s="10"/>
      <c r="AUP115" s="10"/>
      <c r="AUQ115" s="10"/>
      <c r="AUR115" s="10"/>
      <c r="AUS115" s="10"/>
      <c r="AUT115" s="10"/>
      <c r="AUU115" s="10"/>
      <c r="AUV115" s="10"/>
      <c r="AUW115" s="10"/>
      <c r="AUX115" s="10"/>
      <c r="AUY115" s="10"/>
      <c r="AUZ115" s="10"/>
      <c r="AVA115" s="10"/>
      <c r="AVB115" s="10"/>
      <c r="AVC115" s="10"/>
      <c r="AVD115" s="10"/>
      <c r="AVE115" s="10"/>
      <c r="AVF115" s="10"/>
      <c r="AVG115" s="10"/>
      <c r="AVH115" s="10"/>
      <c r="AVI115" s="10"/>
      <c r="AVJ115" s="10"/>
      <c r="AVK115" s="10"/>
      <c r="AVL115" s="10"/>
      <c r="AVM115" s="10"/>
      <c r="AVN115" s="10"/>
      <c r="AVO115" s="10"/>
      <c r="AVP115" s="10"/>
      <c r="AVQ115" s="10"/>
      <c r="AVR115" s="10"/>
      <c r="AVS115" s="10"/>
      <c r="AVT115" s="10"/>
      <c r="AVU115" s="10"/>
      <c r="AVV115" s="10"/>
      <c r="AVW115" s="10"/>
      <c r="AVX115" s="10"/>
      <c r="AVY115" s="10"/>
      <c r="AVZ115" s="10"/>
      <c r="AWA115" s="10"/>
      <c r="AWB115" s="10"/>
      <c r="AWC115" s="10"/>
      <c r="AWD115" s="10"/>
      <c r="AWE115" s="10"/>
      <c r="AWF115" s="10"/>
      <c r="AWG115" s="10"/>
      <c r="AWH115" s="10"/>
      <c r="AWI115" s="10"/>
      <c r="AWJ115" s="10"/>
      <c r="AWK115" s="10"/>
      <c r="AWL115" s="10"/>
      <c r="AWM115" s="10"/>
      <c r="AWN115" s="10"/>
      <c r="AWO115" s="10"/>
      <c r="AWP115" s="10"/>
      <c r="AWQ115" s="10"/>
      <c r="AWR115" s="10"/>
      <c r="AWS115" s="10"/>
      <c r="AWT115" s="10"/>
      <c r="AWU115" s="10"/>
      <c r="AWV115" s="10"/>
      <c r="AWW115" s="10"/>
      <c r="AWX115" s="10"/>
      <c r="AWY115" s="10"/>
      <c r="AWZ115" s="10"/>
      <c r="AXA115" s="10"/>
      <c r="AXB115" s="10"/>
      <c r="AXC115" s="10"/>
      <c r="AXD115" s="10"/>
      <c r="AXE115" s="10"/>
      <c r="AXF115" s="10"/>
      <c r="AXG115" s="10"/>
      <c r="AXH115" s="10"/>
      <c r="AXI115" s="10"/>
      <c r="AXJ115" s="10"/>
      <c r="AXK115" s="10"/>
      <c r="AXL115" s="10"/>
      <c r="AXM115" s="10"/>
      <c r="AXN115" s="10"/>
      <c r="AXO115" s="10"/>
      <c r="AXP115" s="10"/>
      <c r="AXQ115" s="10"/>
      <c r="AXR115" s="10"/>
      <c r="AXS115" s="10"/>
      <c r="AXT115" s="10"/>
      <c r="AXU115" s="10"/>
      <c r="AXV115" s="10"/>
      <c r="AXW115" s="10"/>
      <c r="AXX115" s="10"/>
      <c r="AXY115" s="10"/>
      <c r="AXZ115" s="10"/>
      <c r="AYA115" s="10"/>
      <c r="AYB115" s="10"/>
      <c r="AYC115" s="10"/>
      <c r="AYD115" s="10"/>
      <c r="AYE115" s="10"/>
      <c r="AYF115" s="10"/>
      <c r="AYG115" s="10"/>
      <c r="AYH115" s="10"/>
      <c r="AYI115" s="10"/>
      <c r="AYJ115" s="10"/>
      <c r="AYK115" s="10"/>
      <c r="AYL115" s="10"/>
      <c r="AYM115" s="10"/>
      <c r="AYN115" s="10"/>
      <c r="AYO115" s="10"/>
      <c r="AYP115" s="10"/>
      <c r="AYQ115" s="10"/>
      <c r="AYR115" s="10"/>
      <c r="AYS115" s="10"/>
      <c r="AYT115" s="10"/>
      <c r="AYU115" s="10"/>
      <c r="AYV115" s="10"/>
      <c r="AYW115" s="10"/>
      <c r="AYX115" s="10"/>
      <c r="AYY115" s="10"/>
      <c r="AYZ115" s="10"/>
      <c r="AZA115" s="10"/>
      <c r="AZB115" s="10"/>
      <c r="AZC115" s="10"/>
      <c r="AZD115" s="10"/>
      <c r="AZE115" s="10"/>
      <c r="AZF115" s="10"/>
      <c r="AZG115" s="10"/>
      <c r="AZH115" s="10"/>
      <c r="AZI115" s="10"/>
      <c r="AZJ115" s="10"/>
      <c r="AZK115" s="10"/>
      <c r="AZL115" s="10"/>
      <c r="AZM115" s="10"/>
      <c r="AZN115" s="10"/>
      <c r="AZO115" s="10"/>
      <c r="AZP115" s="10"/>
      <c r="AZQ115" s="10"/>
      <c r="AZR115" s="10"/>
      <c r="AZS115" s="10"/>
      <c r="AZT115" s="10"/>
      <c r="AZU115" s="10"/>
      <c r="AZV115" s="10"/>
      <c r="AZW115" s="10"/>
      <c r="AZX115" s="10"/>
      <c r="AZY115" s="10"/>
      <c r="AZZ115" s="10"/>
      <c r="BAA115" s="10"/>
      <c r="BAB115" s="10"/>
      <c r="BAC115" s="10"/>
      <c r="BAD115" s="10"/>
      <c r="BAE115" s="10"/>
      <c r="BAF115" s="10"/>
      <c r="BAG115" s="10"/>
      <c r="BAH115" s="10"/>
      <c r="BAI115" s="10"/>
      <c r="BAJ115" s="10"/>
      <c r="BAK115" s="10"/>
      <c r="BAL115" s="10"/>
      <c r="BAM115" s="10"/>
      <c r="BAN115" s="10"/>
      <c r="BAO115" s="10"/>
      <c r="BAP115" s="10"/>
      <c r="BAQ115" s="10"/>
      <c r="BAR115" s="10"/>
      <c r="BAS115" s="10"/>
      <c r="BAT115" s="10"/>
      <c r="BAU115" s="10"/>
      <c r="BAV115" s="10"/>
      <c r="BAW115" s="10"/>
      <c r="BAX115" s="10"/>
      <c r="BAY115" s="10"/>
      <c r="BAZ115" s="10"/>
      <c r="BBA115" s="10"/>
      <c r="BBB115" s="10"/>
      <c r="BBC115" s="10"/>
      <c r="BBD115" s="10"/>
      <c r="BBE115" s="10"/>
      <c r="BBF115" s="10"/>
      <c r="BBG115" s="10"/>
      <c r="BBH115" s="10"/>
      <c r="BBI115" s="10"/>
      <c r="BBJ115" s="10"/>
      <c r="BBK115" s="10"/>
      <c r="BBL115" s="10"/>
      <c r="BBM115" s="10"/>
      <c r="BBN115" s="10"/>
      <c r="BBO115" s="10"/>
      <c r="BBP115" s="10"/>
      <c r="BBQ115" s="10"/>
      <c r="BBR115" s="10"/>
      <c r="BBS115" s="10"/>
      <c r="BBT115" s="10"/>
      <c r="BBU115" s="10"/>
      <c r="BBV115" s="10"/>
      <c r="BBW115" s="10"/>
      <c r="BBX115" s="10"/>
      <c r="BBY115" s="10"/>
      <c r="BBZ115" s="10"/>
      <c r="BCA115" s="10"/>
      <c r="BCB115" s="10"/>
      <c r="BCC115" s="10"/>
      <c r="BCD115" s="10"/>
      <c r="BCE115" s="10"/>
      <c r="BCF115" s="10"/>
      <c r="BCG115" s="10"/>
      <c r="BCH115" s="10"/>
      <c r="BCI115" s="10"/>
      <c r="BCJ115" s="10"/>
      <c r="BCK115" s="10"/>
      <c r="BCL115" s="10"/>
      <c r="BCM115" s="10"/>
      <c r="BCN115" s="10"/>
      <c r="BCO115" s="10"/>
      <c r="BCP115" s="10"/>
      <c r="BCQ115" s="10"/>
      <c r="BCR115" s="10"/>
      <c r="BCS115" s="10"/>
      <c r="BCT115" s="10"/>
      <c r="BCU115" s="10"/>
      <c r="BCV115" s="10"/>
      <c r="BCW115" s="10"/>
      <c r="BCX115" s="10"/>
      <c r="BCY115" s="10"/>
      <c r="BCZ115" s="10"/>
      <c r="BDA115" s="10"/>
      <c r="BDB115" s="10"/>
      <c r="BDC115" s="10"/>
      <c r="BDD115" s="10"/>
      <c r="BDE115" s="10"/>
      <c r="BDF115" s="10"/>
      <c r="BDG115" s="10"/>
      <c r="BDH115" s="10"/>
      <c r="BDI115" s="10"/>
      <c r="BDJ115" s="10"/>
      <c r="BDK115" s="10"/>
      <c r="BDL115" s="10"/>
      <c r="BDM115" s="10"/>
      <c r="BDN115" s="10"/>
      <c r="BDO115" s="10"/>
      <c r="BDP115" s="10"/>
      <c r="BDQ115" s="10"/>
      <c r="BDR115" s="10"/>
      <c r="BDS115" s="10"/>
      <c r="BDT115" s="10"/>
      <c r="BDU115" s="10"/>
      <c r="BDV115" s="10"/>
      <c r="BDW115" s="10"/>
      <c r="BDX115" s="10"/>
      <c r="BDY115" s="10"/>
      <c r="BDZ115" s="10"/>
      <c r="BEA115" s="10"/>
      <c r="BEB115" s="10"/>
      <c r="BEC115" s="10"/>
      <c r="BED115" s="10"/>
      <c r="BEE115" s="10"/>
      <c r="BEF115" s="10"/>
      <c r="BEG115" s="10"/>
      <c r="BEH115" s="10"/>
      <c r="BEI115" s="10"/>
      <c r="BEJ115" s="10"/>
      <c r="BEK115" s="10"/>
      <c r="BEL115" s="10"/>
      <c r="BEM115" s="10"/>
      <c r="BEN115" s="10"/>
      <c r="BEO115" s="10"/>
      <c r="BEP115" s="10"/>
      <c r="BEQ115" s="10"/>
      <c r="BER115" s="10"/>
      <c r="BES115" s="10"/>
      <c r="BET115" s="10"/>
      <c r="BEU115" s="10"/>
      <c r="BEV115" s="10"/>
      <c r="BEW115" s="10"/>
      <c r="BEX115" s="10"/>
      <c r="BEY115" s="10"/>
      <c r="BEZ115" s="10"/>
      <c r="BFA115" s="10"/>
      <c r="BFB115" s="10"/>
      <c r="BFC115" s="10"/>
      <c r="BFD115" s="10"/>
      <c r="BFE115" s="10"/>
      <c r="BFF115" s="10"/>
      <c r="BFG115" s="10"/>
      <c r="BFH115" s="10"/>
      <c r="BFI115" s="10"/>
      <c r="BFJ115" s="10"/>
      <c r="BFK115" s="10"/>
      <c r="BFL115" s="10"/>
      <c r="BFM115" s="10"/>
      <c r="BFN115" s="10"/>
      <c r="BFO115" s="10"/>
      <c r="BFP115" s="10"/>
      <c r="BFQ115" s="10"/>
      <c r="BFR115" s="10"/>
      <c r="BFS115" s="10"/>
      <c r="BFT115" s="10"/>
      <c r="BFU115" s="10"/>
      <c r="BFV115" s="10"/>
      <c r="BFW115" s="10"/>
      <c r="BFX115" s="10"/>
      <c r="BFY115" s="10"/>
      <c r="BFZ115" s="10"/>
      <c r="BGA115" s="10"/>
      <c r="BGB115" s="10"/>
      <c r="BGC115" s="10"/>
      <c r="BGD115" s="10"/>
      <c r="BGE115" s="10"/>
      <c r="BGF115" s="10"/>
      <c r="BGG115" s="10"/>
      <c r="BGH115" s="10"/>
      <c r="BGI115" s="10"/>
      <c r="BGJ115" s="10"/>
      <c r="BGK115" s="10"/>
      <c r="BGL115" s="10"/>
      <c r="BGM115" s="10"/>
      <c r="BGN115" s="10"/>
      <c r="BGO115" s="10"/>
      <c r="BGP115" s="10"/>
      <c r="BGQ115" s="10"/>
      <c r="BGR115" s="10"/>
      <c r="BGS115" s="10"/>
      <c r="BGT115" s="10"/>
      <c r="BGU115" s="10"/>
      <c r="BGV115" s="10"/>
      <c r="BGW115" s="10"/>
      <c r="BGX115" s="10"/>
      <c r="BGY115" s="10"/>
      <c r="BGZ115" s="10"/>
      <c r="BHA115" s="10"/>
      <c r="BHB115" s="10"/>
      <c r="BHC115" s="10"/>
      <c r="BHD115" s="10"/>
      <c r="BHE115" s="10"/>
      <c r="BHF115" s="10"/>
      <c r="BHG115" s="10"/>
      <c r="BHH115" s="10"/>
      <c r="BHI115" s="10"/>
      <c r="BHJ115" s="10"/>
      <c r="BHK115" s="10"/>
      <c r="BHL115" s="10"/>
      <c r="BHM115" s="10"/>
      <c r="BHN115" s="10"/>
      <c r="BHO115" s="10"/>
      <c r="BHP115" s="10"/>
      <c r="BHQ115" s="10"/>
      <c r="BHR115" s="10"/>
      <c r="BHS115" s="10"/>
      <c r="BHT115" s="10"/>
      <c r="BHU115" s="10"/>
      <c r="BHV115" s="10"/>
      <c r="BHW115" s="10"/>
      <c r="BHX115" s="10"/>
      <c r="BHY115" s="10"/>
      <c r="BHZ115" s="10"/>
      <c r="BIA115" s="10"/>
      <c r="BIB115" s="10"/>
      <c r="BIC115" s="10"/>
    </row>
    <row r="116" spans="1:1589" s="11" customFormat="1" ht="28.5" customHeight="1">
      <c r="A116" s="79" t="s">
        <v>48</v>
      </c>
      <c r="B116" s="59"/>
      <c r="C116" s="197" t="s">
        <v>134</v>
      </c>
      <c r="D116" s="198" t="s">
        <v>13</v>
      </c>
      <c r="E116" s="107">
        <v>41640</v>
      </c>
      <c r="F116" s="107">
        <v>42004</v>
      </c>
      <c r="G116" s="114" t="s">
        <v>9</v>
      </c>
      <c r="H116" s="130"/>
      <c r="I116" s="130"/>
      <c r="J116" s="130">
        <v>6019073</v>
      </c>
      <c r="K116" s="130"/>
      <c r="L116" s="130"/>
      <c r="M116" s="130"/>
      <c r="N116" s="130">
        <v>6019073</v>
      </c>
      <c r="O116" s="130"/>
      <c r="P116" s="130"/>
      <c r="Q116" s="130"/>
      <c r="R116" s="130">
        <v>6019073</v>
      </c>
      <c r="S116" s="130"/>
      <c r="T116" s="9"/>
      <c r="U116" s="94">
        <f>J116-N116</f>
        <v>0</v>
      </c>
      <c r="V116" s="9"/>
      <c r="W116" s="9"/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27"/>
      <c r="AX116" s="27"/>
      <c r="AY116" s="27"/>
      <c r="AZ116" s="27"/>
      <c r="BA116" s="27"/>
      <c r="BB116" s="27"/>
      <c r="BC116" s="27"/>
      <c r="BD116" s="27"/>
      <c r="BE116" s="27"/>
      <c r="BF116" s="27"/>
      <c r="BG116" s="27"/>
      <c r="BH116" s="27"/>
      <c r="BI116" s="27"/>
      <c r="BJ116" s="27"/>
      <c r="BK116" s="27"/>
      <c r="BL116" s="27"/>
      <c r="BM116" s="27"/>
      <c r="BN116" s="27"/>
      <c r="BO116" s="27"/>
      <c r="BP116" s="27"/>
      <c r="BQ116" s="27"/>
      <c r="BR116" s="27"/>
      <c r="BS116" s="27"/>
      <c r="BT116" s="27"/>
      <c r="BU116" s="27"/>
      <c r="BV116" s="27"/>
      <c r="BW116" s="27"/>
      <c r="BX116" s="27"/>
      <c r="BY116" s="27"/>
      <c r="BZ116" s="27"/>
      <c r="CA116" s="27"/>
      <c r="CB116" s="27"/>
      <c r="CC116" s="27"/>
      <c r="CD116" s="27"/>
      <c r="CE116" s="27"/>
      <c r="CF116" s="27"/>
      <c r="CG116" s="27"/>
      <c r="CH116" s="27"/>
      <c r="CI116" s="27"/>
      <c r="CJ116" s="27"/>
      <c r="CK116" s="27"/>
      <c r="CL116" s="27"/>
      <c r="CM116" s="27"/>
      <c r="CN116" s="27"/>
      <c r="CO116" s="27"/>
      <c r="CP116" s="27"/>
      <c r="CQ116" s="27"/>
      <c r="CR116" s="27"/>
      <c r="CS116" s="27"/>
      <c r="CT116" s="27"/>
      <c r="CU116" s="27"/>
      <c r="CV116" s="27"/>
      <c r="CW116" s="27"/>
      <c r="CX116" s="27"/>
      <c r="CY116" s="27"/>
      <c r="CZ116" s="27"/>
      <c r="DA116" s="27"/>
      <c r="DB116" s="27"/>
      <c r="DC116" s="27"/>
      <c r="DD116" s="27"/>
      <c r="DE116" s="27"/>
      <c r="DF116" s="27"/>
      <c r="DG116" s="27"/>
      <c r="DH116" s="27"/>
      <c r="DI116" s="27"/>
      <c r="DJ116" s="27"/>
      <c r="DK116" s="27"/>
      <c r="DL116" s="27"/>
      <c r="DM116" s="27"/>
      <c r="DN116" s="27"/>
      <c r="DO116" s="27"/>
      <c r="DP116" s="27"/>
      <c r="DQ116" s="27"/>
      <c r="DR116" s="27"/>
      <c r="DS116" s="27"/>
      <c r="DT116" s="27"/>
      <c r="DU116" s="27"/>
      <c r="DV116" s="27"/>
      <c r="DW116" s="27"/>
      <c r="DX116" s="27"/>
      <c r="DY116" s="27"/>
      <c r="DZ116" s="27"/>
      <c r="EA116" s="27"/>
      <c r="EB116" s="27"/>
      <c r="EC116" s="27"/>
      <c r="ED116" s="27"/>
      <c r="EE116" s="27"/>
      <c r="EF116" s="27"/>
      <c r="EG116" s="27"/>
      <c r="EH116" s="27"/>
      <c r="EI116" s="27"/>
      <c r="EJ116" s="27"/>
      <c r="EK116" s="27"/>
      <c r="EL116" s="27"/>
      <c r="EM116" s="27"/>
      <c r="EN116" s="27"/>
      <c r="EO116" s="27"/>
      <c r="EP116" s="27"/>
      <c r="EQ116" s="27"/>
      <c r="ER116" s="27"/>
      <c r="ES116" s="27"/>
      <c r="ET116" s="27"/>
      <c r="EU116" s="27"/>
      <c r="EV116" s="27"/>
      <c r="EW116" s="27"/>
      <c r="EX116" s="27"/>
      <c r="EY116" s="27"/>
      <c r="EZ116" s="27"/>
      <c r="FA116" s="27"/>
      <c r="FB116" s="27"/>
      <c r="FC116" s="27"/>
      <c r="FD116" s="27"/>
      <c r="FE116" s="27"/>
      <c r="FF116" s="27"/>
      <c r="FG116" s="27"/>
      <c r="FH116" s="27"/>
      <c r="FI116" s="27"/>
      <c r="FJ116" s="27"/>
      <c r="FK116" s="27"/>
      <c r="FL116" s="27"/>
      <c r="FM116" s="27"/>
      <c r="FN116" s="27"/>
      <c r="FO116" s="27"/>
      <c r="FP116" s="27"/>
      <c r="FQ116" s="27"/>
      <c r="FR116" s="27"/>
      <c r="FS116" s="27"/>
      <c r="FT116" s="27"/>
      <c r="FU116" s="27"/>
      <c r="FV116" s="27"/>
      <c r="FW116" s="27"/>
      <c r="FX116" s="27"/>
      <c r="FY116" s="27"/>
      <c r="FZ116" s="27"/>
      <c r="GA116" s="27"/>
      <c r="GB116" s="27"/>
      <c r="GC116" s="27"/>
      <c r="GD116" s="27"/>
      <c r="GE116" s="27"/>
      <c r="GF116" s="27"/>
      <c r="GG116" s="27"/>
      <c r="GH116" s="27"/>
      <c r="GI116" s="27"/>
      <c r="GJ116" s="27"/>
      <c r="GK116" s="27"/>
      <c r="GL116" s="27"/>
      <c r="GM116" s="27"/>
      <c r="GN116" s="27"/>
      <c r="GO116" s="27"/>
      <c r="GP116" s="27"/>
      <c r="GQ116" s="27"/>
      <c r="GR116" s="27"/>
      <c r="GS116" s="27"/>
      <c r="GT116" s="27"/>
      <c r="GU116" s="27"/>
      <c r="GV116" s="27"/>
      <c r="GW116" s="27"/>
      <c r="GX116" s="27"/>
      <c r="GY116" s="27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  <c r="XL116" s="10"/>
      <c r="XM116" s="10"/>
      <c r="XN116" s="10"/>
      <c r="XO116" s="10"/>
      <c r="XP116" s="10"/>
      <c r="XQ116" s="10"/>
      <c r="XR116" s="10"/>
      <c r="XS116" s="10"/>
      <c r="XT116" s="10"/>
      <c r="XU116" s="10"/>
      <c r="XV116" s="10"/>
      <c r="XW116" s="10"/>
      <c r="XX116" s="10"/>
      <c r="XY116" s="10"/>
      <c r="XZ116" s="10"/>
      <c r="YA116" s="10"/>
      <c r="YB116" s="10"/>
      <c r="YC116" s="10"/>
      <c r="YD116" s="10"/>
      <c r="YE116" s="10"/>
      <c r="YF116" s="10"/>
      <c r="YG116" s="10"/>
      <c r="YH116" s="10"/>
      <c r="YI116" s="10"/>
      <c r="YJ116" s="10"/>
      <c r="YK116" s="10"/>
      <c r="YL116" s="10"/>
      <c r="YM116" s="10"/>
      <c r="YN116" s="10"/>
      <c r="YO116" s="10"/>
      <c r="YP116" s="10"/>
      <c r="YQ116" s="10"/>
      <c r="YR116" s="10"/>
      <c r="YS116" s="10"/>
      <c r="YT116" s="10"/>
      <c r="YU116" s="10"/>
      <c r="YV116" s="10"/>
      <c r="YW116" s="10"/>
      <c r="YX116" s="10"/>
      <c r="YY116" s="10"/>
      <c r="YZ116" s="10"/>
      <c r="ZA116" s="10"/>
      <c r="ZB116" s="10"/>
      <c r="ZC116" s="10"/>
      <c r="ZD116" s="10"/>
      <c r="ZE116" s="10"/>
      <c r="ZF116" s="10"/>
      <c r="ZG116" s="10"/>
      <c r="ZH116" s="10"/>
      <c r="ZI116" s="10"/>
      <c r="ZJ116" s="10"/>
      <c r="ZK116" s="10"/>
      <c r="ZL116" s="10"/>
      <c r="ZM116" s="10"/>
      <c r="ZN116" s="10"/>
      <c r="ZO116" s="10"/>
      <c r="ZP116" s="10"/>
      <c r="ZQ116" s="10"/>
      <c r="ZR116" s="10"/>
      <c r="ZS116" s="10"/>
      <c r="ZT116" s="10"/>
      <c r="ZU116" s="10"/>
      <c r="ZV116" s="10"/>
      <c r="ZW116" s="10"/>
      <c r="ZX116" s="10"/>
      <c r="ZY116" s="10"/>
      <c r="ZZ116" s="10"/>
      <c r="AAA116" s="10"/>
      <c r="AAB116" s="10"/>
      <c r="AAC116" s="10"/>
      <c r="AAD116" s="10"/>
      <c r="AAE116" s="10"/>
      <c r="AAF116" s="10"/>
      <c r="AAG116" s="10"/>
      <c r="AAH116" s="10"/>
      <c r="AAI116" s="10"/>
      <c r="AAJ116" s="10"/>
      <c r="AAK116" s="10"/>
      <c r="AAL116" s="10"/>
      <c r="AAM116" s="10"/>
      <c r="AAN116" s="10"/>
      <c r="AAO116" s="10"/>
      <c r="AAP116" s="10"/>
      <c r="AAQ116" s="10"/>
      <c r="AAR116" s="10"/>
      <c r="AAS116" s="10"/>
      <c r="AAT116" s="10"/>
      <c r="AAU116" s="10"/>
      <c r="AAV116" s="10"/>
      <c r="AAW116" s="10"/>
      <c r="AAX116" s="10"/>
      <c r="AAY116" s="10"/>
      <c r="AAZ116" s="10"/>
      <c r="ABA116" s="10"/>
      <c r="ABB116" s="10"/>
      <c r="ABC116" s="10"/>
      <c r="ABD116" s="10"/>
      <c r="ABE116" s="10"/>
      <c r="ABF116" s="10"/>
      <c r="ABG116" s="10"/>
      <c r="ABH116" s="10"/>
      <c r="ABI116" s="10"/>
      <c r="ABJ116" s="10"/>
      <c r="ABK116" s="10"/>
      <c r="ABL116" s="10"/>
      <c r="ABM116" s="10"/>
      <c r="ABN116" s="10"/>
      <c r="ABO116" s="10"/>
      <c r="ABP116" s="10"/>
      <c r="ABQ116" s="10"/>
      <c r="ABR116" s="10"/>
      <c r="ABS116" s="10"/>
      <c r="ABT116" s="10"/>
      <c r="ABU116" s="10"/>
      <c r="ABV116" s="10"/>
      <c r="ABW116" s="10"/>
      <c r="ABX116" s="10"/>
      <c r="ABY116" s="10"/>
      <c r="ABZ116" s="10"/>
      <c r="ACA116" s="10"/>
      <c r="ACB116" s="10"/>
      <c r="ACC116" s="10"/>
      <c r="ACD116" s="10"/>
      <c r="ACE116" s="10"/>
      <c r="ACF116" s="10"/>
      <c r="ACG116" s="10"/>
      <c r="ACH116" s="10"/>
      <c r="ACI116" s="10"/>
      <c r="ACJ116" s="10"/>
      <c r="ACK116" s="10"/>
      <c r="ACL116" s="10"/>
      <c r="ACM116" s="10"/>
      <c r="ACN116" s="10"/>
      <c r="ACO116" s="10"/>
      <c r="ACP116" s="10"/>
      <c r="ACQ116" s="10"/>
      <c r="ACR116" s="10"/>
      <c r="ACS116" s="10"/>
      <c r="ACT116" s="10"/>
      <c r="ACU116" s="10"/>
      <c r="ACV116" s="10"/>
      <c r="ACW116" s="10"/>
      <c r="ACX116" s="10"/>
      <c r="ACY116" s="10"/>
      <c r="ACZ116" s="10"/>
      <c r="ADA116" s="10"/>
      <c r="ADB116" s="10"/>
      <c r="ADC116" s="10"/>
      <c r="ADD116" s="10"/>
      <c r="ADE116" s="10"/>
      <c r="ADF116" s="10"/>
      <c r="ADG116" s="10"/>
      <c r="ADH116" s="10"/>
      <c r="ADI116" s="10"/>
      <c r="ADJ116" s="10"/>
      <c r="ADK116" s="10"/>
      <c r="ADL116" s="10"/>
      <c r="ADM116" s="10"/>
      <c r="ADN116" s="10"/>
      <c r="ADO116" s="10"/>
      <c r="ADP116" s="10"/>
      <c r="ADQ116" s="10"/>
      <c r="ADR116" s="10"/>
      <c r="ADS116" s="10"/>
      <c r="ADT116" s="10"/>
      <c r="ADU116" s="10"/>
      <c r="ADV116" s="10"/>
      <c r="ADW116" s="10"/>
      <c r="ADX116" s="10"/>
      <c r="ADY116" s="10"/>
      <c r="ADZ116" s="10"/>
      <c r="AEA116" s="10"/>
      <c r="AEB116" s="10"/>
      <c r="AEC116" s="10"/>
      <c r="AED116" s="10"/>
      <c r="AEE116" s="10"/>
      <c r="AEF116" s="10"/>
      <c r="AEG116" s="10"/>
      <c r="AEH116" s="10"/>
      <c r="AEI116" s="10"/>
      <c r="AEJ116" s="10"/>
      <c r="AEK116" s="10"/>
      <c r="AEL116" s="10"/>
      <c r="AEM116" s="10"/>
      <c r="AEN116" s="10"/>
      <c r="AEO116" s="10"/>
      <c r="AEP116" s="10"/>
      <c r="AEQ116" s="10"/>
      <c r="AER116" s="10"/>
      <c r="AES116" s="10"/>
      <c r="AET116" s="10"/>
      <c r="AEU116" s="10"/>
      <c r="AEV116" s="10"/>
      <c r="AEW116" s="10"/>
      <c r="AEX116" s="10"/>
      <c r="AEY116" s="10"/>
      <c r="AEZ116" s="10"/>
      <c r="AFA116" s="10"/>
      <c r="AFB116" s="10"/>
      <c r="AFC116" s="10"/>
      <c r="AFD116" s="10"/>
      <c r="AFE116" s="10"/>
      <c r="AFF116" s="10"/>
      <c r="AFG116" s="10"/>
      <c r="AFH116" s="10"/>
      <c r="AFI116" s="10"/>
      <c r="AFJ116" s="10"/>
      <c r="AFK116" s="10"/>
      <c r="AFL116" s="10"/>
      <c r="AFM116" s="10"/>
      <c r="AFN116" s="10"/>
      <c r="AFO116" s="10"/>
      <c r="AFP116" s="10"/>
      <c r="AFQ116" s="10"/>
      <c r="AFR116" s="10"/>
      <c r="AFS116" s="10"/>
      <c r="AFT116" s="10"/>
      <c r="AFU116" s="10"/>
      <c r="AFV116" s="10"/>
      <c r="AFW116" s="10"/>
      <c r="AFX116" s="10"/>
      <c r="AFY116" s="10"/>
      <c r="AFZ116" s="10"/>
      <c r="AGA116" s="10"/>
      <c r="AGB116" s="10"/>
      <c r="AGC116" s="10"/>
      <c r="AGD116" s="10"/>
      <c r="AGE116" s="10"/>
      <c r="AGF116" s="10"/>
      <c r="AGG116" s="10"/>
      <c r="AGH116" s="10"/>
      <c r="AGI116" s="10"/>
      <c r="AGJ116" s="10"/>
      <c r="AGK116" s="10"/>
      <c r="AGL116" s="10"/>
      <c r="AGM116" s="10"/>
      <c r="AGN116" s="10"/>
      <c r="AGO116" s="10"/>
      <c r="AGP116" s="10"/>
      <c r="AGQ116" s="10"/>
      <c r="AGR116" s="10"/>
      <c r="AGS116" s="10"/>
      <c r="AGT116" s="10"/>
      <c r="AGU116" s="10"/>
      <c r="AGV116" s="10"/>
      <c r="AGW116" s="10"/>
      <c r="AGX116" s="10"/>
      <c r="AGY116" s="10"/>
      <c r="AGZ116" s="10"/>
      <c r="AHA116" s="10"/>
      <c r="AHB116" s="10"/>
      <c r="AHC116" s="10"/>
      <c r="AHD116" s="10"/>
      <c r="AHE116" s="10"/>
      <c r="AHF116" s="10"/>
      <c r="AHG116" s="10"/>
      <c r="AHH116" s="10"/>
      <c r="AHI116" s="10"/>
      <c r="AHJ116" s="10"/>
      <c r="AHK116" s="10"/>
      <c r="AHL116" s="10"/>
      <c r="AHM116" s="10"/>
      <c r="AHN116" s="10"/>
      <c r="AHO116" s="10"/>
      <c r="AHP116" s="10"/>
      <c r="AHQ116" s="10"/>
      <c r="AHR116" s="10"/>
      <c r="AHS116" s="10"/>
      <c r="AHT116" s="10"/>
      <c r="AHU116" s="10"/>
      <c r="AHV116" s="10"/>
      <c r="AHW116" s="10"/>
      <c r="AHX116" s="10"/>
      <c r="AHY116" s="10"/>
      <c r="AHZ116" s="10"/>
      <c r="AIA116" s="10"/>
      <c r="AIB116" s="10"/>
      <c r="AIC116" s="10"/>
      <c r="AID116" s="10"/>
      <c r="AIE116" s="10"/>
      <c r="AIF116" s="10"/>
      <c r="AIG116" s="10"/>
      <c r="AIH116" s="10"/>
      <c r="AII116" s="10"/>
      <c r="AIJ116" s="10"/>
      <c r="AIK116" s="10"/>
      <c r="AIL116" s="10"/>
      <c r="AIM116" s="10"/>
      <c r="AIN116" s="10"/>
      <c r="AIO116" s="10"/>
      <c r="AIP116" s="10"/>
      <c r="AIQ116" s="10"/>
      <c r="AIR116" s="10"/>
      <c r="AIS116" s="10"/>
      <c r="AIT116" s="10"/>
      <c r="AIU116" s="10"/>
      <c r="AIV116" s="10"/>
      <c r="AIW116" s="10"/>
      <c r="AIX116" s="10"/>
      <c r="AIY116" s="10"/>
      <c r="AIZ116" s="10"/>
      <c r="AJA116" s="10"/>
      <c r="AJB116" s="10"/>
      <c r="AJC116" s="10"/>
      <c r="AJD116" s="10"/>
      <c r="AJE116" s="10"/>
      <c r="AJF116" s="10"/>
      <c r="AJG116" s="10"/>
      <c r="AJH116" s="10"/>
      <c r="AJI116" s="10"/>
      <c r="AJJ116" s="10"/>
      <c r="AJK116" s="10"/>
      <c r="AJL116" s="10"/>
      <c r="AJM116" s="10"/>
      <c r="AJN116" s="10"/>
      <c r="AJO116" s="10"/>
      <c r="AJP116" s="10"/>
      <c r="AJQ116" s="10"/>
      <c r="AJR116" s="10"/>
      <c r="AJS116" s="10"/>
      <c r="AJT116" s="10"/>
      <c r="AJU116" s="10"/>
      <c r="AJV116" s="10"/>
      <c r="AJW116" s="10"/>
      <c r="AJX116" s="10"/>
      <c r="AJY116" s="10"/>
      <c r="AJZ116" s="10"/>
      <c r="AKA116" s="10"/>
      <c r="AKB116" s="10"/>
      <c r="AKC116" s="10"/>
      <c r="AKD116" s="10"/>
      <c r="AKE116" s="10"/>
      <c r="AKF116" s="10"/>
      <c r="AKG116" s="10"/>
      <c r="AKH116" s="10"/>
      <c r="AKI116" s="10"/>
      <c r="AKJ116" s="10"/>
      <c r="AKK116" s="10"/>
      <c r="AKL116" s="10"/>
      <c r="AKM116" s="10"/>
      <c r="AKN116" s="10"/>
      <c r="AKO116" s="10"/>
      <c r="AKP116" s="10"/>
      <c r="AKQ116" s="10"/>
      <c r="AKR116" s="10"/>
      <c r="AKS116" s="10"/>
      <c r="AKT116" s="10"/>
      <c r="AKU116" s="10"/>
      <c r="AKV116" s="10"/>
      <c r="AKW116" s="10"/>
      <c r="AKX116" s="10"/>
      <c r="AKY116" s="10"/>
      <c r="AKZ116" s="10"/>
      <c r="ALA116" s="10"/>
      <c r="ALB116" s="10"/>
      <c r="ALC116" s="10"/>
      <c r="ALD116" s="10"/>
      <c r="ALE116" s="10"/>
      <c r="ALF116" s="10"/>
      <c r="ALG116" s="10"/>
      <c r="ALH116" s="10"/>
      <c r="ALI116" s="10"/>
      <c r="ALJ116" s="10"/>
      <c r="ALK116" s="10"/>
      <c r="ALL116" s="10"/>
      <c r="ALM116" s="10"/>
      <c r="ALN116" s="10"/>
      <c r="ALO116" s="10"/>
      <c r="ALP116" s="10"/>
      <c r="ALQ116" s="10"/>
      <c r="ALR116" s="10"/>
      <c r="ALS116" s="10"/>
      <c r="ALT116" s="10"/>
      <c r="ALU116" s="10"/>
      <c r="ALV116" s="10"/>
      <c r="ALW116" s="10"/>
      <c r="ALX116" s="10"/>
      <c r="ALY116" s="10"/>
      <c r="ALZ116" s="10"/>
      <c r="AMA116" s="10"/>
      <c r="AMB116" s="10"/>
      <c r="AMC116" s="10"/>
      <c r="AMD116" s="10"/>
      <c r="AME116" s="10"/>
      <c r="AMF116" s="10"/>
      <c r="AMG116" s="10"/>
      <c r="AMH116" s="10"/>
      <c r="AMI116" s="10"/>
      <c r="AMJ116" s="10"/>
      <c r="AMK116" s="10"/>
      <c r="AML116" s="10"/>
      <c r="AMM116" s="10"/>
      <c r="AMN116" s="10"/>
      <c r="AMO116" s="10"/>
      <c r="AMP116" s="10"/>
      <c r="AMQ116" s="10"/>
      <c r="AMR116" s="10"/>
      <c r="AMS116" s="10"/>
      <c r="AMT116" s="10"/>
      <c r="AMU116" s="10"/>
      <c r="AMV116" s="10"/>
      <c r="AMW116" s="10"/>
      <c r="AMX116" s="10"/>
      <c r="AMY116" s="10"/>
      <c r="AMZ116" s="10"/>
      <c r="ANA116" s="10"/>
      <c r="ANB116" s="10"/>
      <c r="ANC116" s="10"/>
      <c r="AND116" s="10"/>
      <c r="ANE116" s="10"/>
      <c r="ANF116" s="10"/>
      <c r="ANG116" s="10"/>
      <c r="ANH116" s="10"/>
      <c r="ANI116" s="10"/>
      <c r="ANJ116" s="10"/>
      <c r="ANK116" s="10"/>
      <c r="ANL116" s="10"/>
      <c r="ANM116" s="10"/>
      <c r="ANN116" s="10"/>
      <c r="ANO116" s="10"/>
      <c r="ANP116" s="10"/>
      <c r="ANQ116" s="10"/>
      <c r="ANR116" s="10"/>
      <c r="ANS116" s="10"/>
      <c r="ANT116" s="10"/>
      <c r="ANU116" s="10"/>
      <c r="ANV116" s="10"/>
      <c r="ANW116" s="10"/>
      <c r="ANX116" s="10"/>
      <c r="ANY116" s="10"/>
      <c r="ANZ116" s="10"/>
      <c r="AOA116" s="10"/>
      <c r="AOB116" s="10"/>
      <c r="AOC116" s="10"/>
      <c r="AOD116" s="10"/>
      <c r="AOE116" s="10"/>
      <c r="AOF116" s="10"/>
      <c r="AOG116" s="10"/>
      <c r="AOH116" s="10"/>
      <c r="AOI116" s="10"/>
      <c r="AOJ116" s="10"/>
      <c r="AOK116" s="10"/>
      <c r="AOL116" s="10"/>
      <c r="AOM116" s="10"/>
      <c r="AON116" s="10"/>
      <c r="AOO116" s="10"/>
      <c r="AOP116" s="10"/>
      <c r="AOQ116" s="10"/>
      <c r="AOR116" s="10"/>
      <c r="AOS116" s="10"/>
      <c r="AOT116" s="10"/>
      <c r="AOU116" s="10"/>
      <c r="AOV116" s="10"/>
      <c r="AOW116" s="10"/>
      <c r="AOX116" s="10"/>
      <c r="AOY116" s="10"/>
      <c r="AOZ116" s="10"/>
      <c r="APA116" s="10"/>
      <c r="APB116" s="10"/>
      <c r="APC116" s="10"/>
      <c r="APD116" s="10"/>
      <c r="APE116" s="10"/>
      <c r="APF116" s="10"/>
      <c r="APG116" s="10"/>
      <c r="APH116" s="10"/>
      <c r="API116" s="10"/>
      <c r="APJ116" s="10"/>
      <c r="APK116" s="10"/>
      <c r="APL116" s="10"/>
      <c r="APM116" s="10"/>
      <c r="APN116" s="10"/>
      <c r="APO116" s="10"/>
      <c r="APP116" s="10"/>
      <c r="APQ116" s="10"/>
      <c r="APR116" s="10"/>
      <c r="APS116" s="10"/>
      <c r="APT116" s="10"/>
      <c r="APU116" s="10"/>
      <c r="APV116" s="10"/>
      <c r="APW116" s="10"/>
      <c r="APX116" s="10"/>
      <c r="APY116" s="10"/>
      <c r="APZ116" s="10"/>
      <c r="AQA116" s="10"/>
      <c r="AQB116" s="10"/>
      <c r="AQC116" s="10"/>
      <c r="AQD116" s="10"/>
      <c r="AQE116" s="10"/>
      <c r="AQF116" s="10"/>
      <c r="AQG116" s="10"/>
      <c r="AQH116" s="10"/>
      <c r="AQI116" s="10"/>
      <c r="AQJ116" s="10"/>
      <c r="AQK116" s="10"/>
      <c r="AQL116" s="10"/>
      <c r="AQM116" s="10"/>
      <c r="AQN116" s="10"/>
      <c r="AQO116" s="10"/>
      <c r="AQP116" s="10"/>
      <c r="AQQ116" s="10"/>
      <c r="AQR116" s="10"/>
      <c r="AQS116" s="10"/>
      <c r="AQT116" s="10"/>
      <c r="AQU116" s="10"/>
      <c r="AQV116" s="10"/>
      <c r="AQW116" s="10"/>
      <c r="AQX116" s="10"/>
      <c r="AQY116" s="10"/>
      <c r="AQZ116" s="10"/>
      <c r="ARA116" s="10"/>
      <c r="ARB116" s="10"/>
      <c r="ARC116" s="10"/>
      <c r="ARD116" s="10"/>
      <c r="ARE116" s="10"/>
      <c r="ARF116" s="10"/>
      <c r="ARG116" s="10"/>
      <c r="ARH116" s="10"/>
      <c r="ARI116" s="10"/>
      <c r="ARJ116" s="10"/>
      <c r="ARK116" s="10"/>
      <c r="ARL116" s="10"/>
      <c r="ARM116" s="10"/>
      <c r="ARN116" s="10"/>
      <c r="ARO116" s="10"/>
      <c r="ARP116" s="10"/>
      <c r="ARQ116" s="10"/>
      <c r="ARR116" s="10"/>
      <c r="ARS116" s="10"/>
      <c r="ART116" s="10"/>
      <c r="ARU116" s="10"/>
      <c r="ARV116" s="10"/>
      <c r="ARW116" s="10"/>
      <c r="ARX116" s="10"/>
      <c r="ARY116" s="10"/>
      <c r="ARZ116" s="10"/>
      <c r="ASA116" s="10"/>
      <c r="ASB116" s="10"/>
      <c r="ASC116" s="10"/>
      <c r="ASD116" s="10"/>
      <c r="ASE116" s="10"/>
      <c r="ASF116" s="10"/>
      <c r="ASG116" s="10"/>
      <c r="ASH116" s="10"/>
      <c r="ASI116" s="10"/>
      <c r="ASJ116" s="10"/>
      <c r="ASK116" s="10"/>
      <c r="ASL116" s="10"/>
      <c r="ASM116" s="10"/>
      <c r="ASN116" s="10"/>
      <c r="ASO116" s="10"/>
      <c r="ASP116" s="10"/>
      <c r="ASQ116" s="10"/>
      <c r="ASR116" s="10"/>
      <c r="ASS116" s="10"/>
      <c r="AST116" s="10"/>
      <c r="ASU116" s="10"/>
      <c r="ASV116" s="10"/>
      <c r="ASW116" s="10"/>
      <c r="ASX116" s="10"/>
      <c r="ASY116" s="10"/>
      <c r="ASZ116" s="10"/>
      <c r="ATA116" s="10"/>
      <c r="ATB116" s="10"/>
      <c r="ATC116" s="10"/>
      <c r="ATD116" s="10"/>
      <c r="ATE116" s="10"/>
      <c r="ATF116" s="10"/>
      <c r="ATG116" s="10"/>
      <c r="ATH116" s="10"/>
      <c r="ATI116" s="10"/>
      <c r="ATJ116" s="10"/>
      <c r="ATK116" s="10"/>
      <c r="ATL116" s="10"/>
      <c r="ATM116" s="10"/>
      <c r="ATN116" s="10"/>
      <c r="ATO116" s="10"/>
      <c r="ATP116" s="10"/>
      <c r="ATQ116" s="10"/>
      <c r="ATR116" s="10"/>
      <c r="ATS116" s="10"/>
      <c r="ATT116" s="10"/>
      <c r="ATU116" s="10"/>
      <c r="ATV116" s="10"/>
      <c r="ATW116" s="10"/>
      <c r="ATX116" s="10"/>
      <c r="ATY116" s="10"/>
      <c r="ATZ116" s="10"/>
      <c r="AUA116" s="10"/>
      <c r="AUB116" s="10"/>
      <c r="AUC116" s="10"/>
      <c r="AUD116" s="10"/>
      <c r="AUE116" s="10"/>
      <c r="AUF116" s="10"/>
      <c r="AUG116" s="10"/>
      <c r="AUH116" s="10"/>
      <c r="AUI116" s="10"/>
      <c r="AUJ116" s="10"/>
      <c r="AUK116" s="10"/>
      <c r="AUL116" s="10"/>
      <c r="AUM116" s="10"/>
      <c r="AUN116" s="10"/>
      <c r="AUO116" s="10"/>
      <c r="AUP116" s="10"/>
      <c r="AUQ116" s="10"/>
      <c r="AUR116" s="10"/>
      <c r="AUS116" s="10"/>
      <c r="AUT116" s="10"/>
      <c r="AUU116" s="10"/>
      <c r="AUV116" s="10"/>
      <c r="AUW116" s="10"/>
      <c r="AUX116" s="10"/>
      <c r="AUY116" s="10"/>
      <c r="AUZ116" s="10"/>
      <c r="AVA116" s="10"/>
      <c r="AVB116" s="10"/>
      <c r="AVC116" s="10"/>
      <c r="AVD116" s="10"/>
      <c r="AVE116" s="10"/>
      <c r="AVF116" s="10"/>
      <c r="AVG116" s="10"/>
      <c r="AVH116" s="10"/>
      <c r="AVI116" s="10"/>
      <c r="AVJ116" s="10"/>
      <c r="AVK116" s="10"/>
      <c r="AVL116" s="10"/>
      <c r="AVM116" s="10"/>
      <c r="AVN116" s="10"/>
      <c r="AVO116" s="10"/>
      <c r="AVP116" s="10"/>
      <c r="AVQ116" s="10"/>
      <c r="AVR116" s="10"/>
      <c r="AVS116" s="10"/>
      <c r="AVT116" s="10"/>
      <c r="AVU116" s="10"/>
      <c r="AVV116" s="10"/>
      <c r="AVW116" s="10"/>
      <c r="AVX116" s="10"/>
      <c r="AVY116" s="10"/>
      <c r="AVZ116" s="10"/>
      <c r="AWA116" s="10"/>
      <c r="AWB116" s="10"/>
      <c r="AWC116" s="10"/>
      <c r="AWD116" s="10"/>
      <c r="AWE116" s="10"/>
      <c r="AWF116" s="10"/>
      <c r="AWG116" s="10"/>
      <c r="AWH116" s="10"/>
      <c r="AWI116" s="10"/>
      <c r="AWJ116" s="10"/>
      <c r="AWK116" s="10"/>
      <c r="AWL116" s="10"/>
      <c r="AWM116" s="10"/>
      <c r="AWN116" s="10"/>
      <c r="AWO116" s="10"/>
      <c r="AWP116" s="10"/>
      <c r="AWQ116" s="10"/>
      <c r="AWR116" s="10"/>
      <c r="AWS116" s="10"/>
      <c r="AWT116" s="10"/>
      <c r="AWU116" s="10"/>
      <c r="AWV116" s="10"/>
      <c r="AWW116" s="10"/>
      <c r="AWX116" s="10"/>
      <c r="AWY116" s="10"/>
      <c r="AWZ116" s="10"/>
      <c r="AXA116" s="10"/>
      <c r="AXB116" s="10"/>
      <c r="AXC116" s="10"/>
      <c r="AXD116" s="10"/>
      <c r="AXE116" s="10"/>
      <c r="AXF116" s="10"/>
      <c r="AXG116" s="10"/>
      <c r="AXH116" s="10"/>
      <c r="AXI116" s="10"/>
      <c r="AXJ116" s="10"/>
      <c r="AXK116" s="10"/>
      <c r="AXL116" s="10"/>
      <c r="AXM116" s="10"/>
      <c r="AXN116" s="10"/>
      <c r="AXO116" s="10"/>
      <c r="AXP116" s="10"/>
      <c r="AXQ116" s="10"/>
      <c r="AXR116" s="10"/>
      <c r="AXS116" s="10"/>
      <c r="AXT116" s="10"/>
      <c r="AXU116" s="10"/>
      <c r="AXV116" s="10"/>
      <c r="AXW116" s="10"/>
      <c r="AXX116" s="10"/>
      <c r="AXY116" s="10"/>
      <c r="AXZ116" s="10"/>
      <c r="AYA116" s="10"/>
      <c r="AYB116" s="10"/>
      <c r="AYC116" s="10"/>
      <c r="AYD116" s="10"/>
      <c r="AYE116" s="10"/>
      <c r="AYF116" s="10"/>
      <c r="AYG116" s="10"/>
      <c r="AYH116" s="10"/>
      <c r="AYI116" s="10"/>
      <c r="AYJ116" s="10"/>
      <c r="AYK116" s="10"/>
      <c r="AYL116" s="10"/>
      <c r="AYM116" s="10"/>
      <c r="AYN116" s="10"/>
      <c r="AYO116" s="10"/>
      <c r="AYP116" s="10"/>
      <c r="AYQ116" s="10"/>
      <c r="AYR116" s="10"/>
      <c r="AYS116" s="10"/>
      <c r="AYT116" s="10"/>
      <c r="AYU116" s="10"/>
      <c r="AYV116" s="10"/>
      <c r="AYW116" s="10"/>
      <c r="AYX116" s="10"/>
      <c r="AYY116" s="10"/>
      <c r="AYZ116" s="10"/>
      <c r="AZA116" s="10"/>
      <c r="AZB116" s="10"/>
      <c r="AZC116" s="10"/>
      <c r="AZD116" s="10"/>
      <c r="AZE116" s="10"/>
      <c r="AZF116" s="10"/>
      <c r="AZG116" s="10"/>
      <c r="AZH116" s="10"/>
      <c r="AZI116" s="10"/>
      <c r="AZJ116" s="10"/>
      <c r="AZK116" s="10"/>
      <c r="AZL116" s="10"/>
      <c r="AZM116" s="10"/>
      <c r="AZN116" s="10"/>
      <c r="AZO116" s="10"/>
      <c r="AZP116" s="10"/>
      <c r="AZQ116" s="10"/>
      <c r="AZR116" s="10"/>
      <c r="AZS116" s="10"/>
      <c r="AZT116" s="10"/>
      <c r="AZU116" s="10"/>
      <c r="AZV116" s="10"/>
      <c r="AZW116" s="10"/>
      <c r="AZX116" s="10"/>
      <c r="AZY116" s="10"/>
      <c r="AZZ116" s="10"/>
      <c r="BAA116" s="10"/>
      <c r="BAB116" s="10"/>
      <c r="BAC116" s="10"/>
      <c r="BAD116" s="10"/>
      <c r="BAE116" s="10"/>
      <c r="BAF116" s="10"/>
      <c r="BAG116" s="10"/>
      <c r="BAH116" s="10"/>
      <c r="BAI116" s="10"/>
      <c r="BAJ116" s="10"/>
      <c r="BAK116" s="10"/>
      <c r="BAL116" s="10"/>
      <c r="BAM116" s="10"/>
      <c r="BAN116" s="10"/>
      <c r="BAO116" s="10"/>
      <c r="BAP116" s="10"/>
      <c r="BAQ116" s="10"/>
      <c r="BAR116" s="10"/>
      <c r="BAS116" s="10"/>
      <c r="BAT116" s="10"/>
      <c r="BAU116" s="10"/>
      <c r="BAV116" s="10"/>
      <c r="BAW116" s="10"/>
      <c r="BAX116" s="10"/>
      <c r="BAY116" s="10"/>
      <c r="BAZ116" s="10"/>
      <c r="BBA116" s="10"/>
      <c r="BBB116" s="10"/>
      <c r="BBC116" s="10"/>
      <c r="BBD116" s="10"/>
      <c r="BBE116" s="10"/>
      <c r="BBF116" s="10"/>
      <c r="BBG116" s="10"/>
      <c r="BBH116" s="10"/>
      <c r="BBI116" s="10"/>
      <c r="BBJ116" s="10"/>
      <c r="BBK116" s="10"/>
      <c r="BBL116" s="10"/>
      <c r="BBM116" s="10"/>
      <c r="BBN116" s="10"/>
      <c r="BBO116" s="10"/>
      <c r="BBP116" s="10"/>
      <c r="BBQ116" s="10"/>
      <c r="BBR116" s="10"/>
      <c r="BBS116" s="10"/>
      <c r="BBT116" s="10"/>
      <c r="BBU116" s="10"/>
      <c r="BBV116" s="10"/>
      <c r="BBW116" s="10"/>
      <c r="BBX116" s="10"/>
      <c r="BBY116" s="10"/>
      <c r="BBZ116" s="10"/>
      <c r="BCA116" s="10"/>
      <c r="BCB116" s="10"/>
      <c r="BCC116" s="10"/>
      <c r="BCD116" s="10"/>
      <c r="BCE116" s="10"/>
      <c r="BCF116" s="10"/>
      <c r="BCG116" s="10"/>
      <c r="BCH116" s="10"/>
      <c r="BCI116" s="10"/>
      <c r="BCJ116" s="10"/>
      <c r="BCK116" s="10"/>
      <c r="BCL116" s="10"/>
      <c r="BCM116" s="10"/>
      <c r="BCN116" s="10"/>
      <c r="BCO116" s="10"/>
      <c r="BCP116" s="10"/>
      <c r="BCQ116" s="10"/>
      <c r="BCR116" s="10"/>
      <c r="BCS116" s="10"/>
      <c r="BCT116" s="10"/>
      <c r="BCU116" s="10"/>
      <c r="BCV116" s="10"/>
      <c r="BCW116" s="10"/>
      <c r="BCX116" s="10"/>
      <c r="BCY116" s="10"/>
      <c r="BCZ116" s="10"/>
      <c r="BDA116" s="10"/>
      <c r="BDB116" s="10"/>
      <c r="BDC116" s="10"/>
      <c r="BDD116" s="10"/>
      <c r="BDE116" s="10"/>
      <c r="BDF116" s="10"/>
      <c r="BDG116" s="10"/>
      <c r="BDH116" s="10"/>
      <c r="BDI116" s="10"/>
      <c r="BDJ116" s="10"/>
      <c r="BDK116" s="10"/>
      <c r="BDL116" s="10"/>
      <c r="BDM116" s="10"/>
      <c r="BDN116" s="10"/>
      <c r="BDO116" s="10"/>
      <c r="BDP116" s="10"/>
      <c r="BDQ116" s="10"/>
      <c r="BDR116" s="10"/>
      <c r="BDS116" s="10"/>
      <c r="BDT116" s="10"/>
      <c r="BDU116" s="10"/>
      <c r="BDV116" s="10"/>
      <c r="BDW116" s="10"/>
      <c r="BDX116" s="10"/>
      <c r="BDY116" s="10"/>
      <c r="BDZ116" s="10"/>
      <c r="BEA116" s="10"/>
      <c r="BEB116" s="10"/>
      <c r="BEC116" s="10"/>
      <c r="BED116" s="10"/>
      <c r="BEE116" s="10"/>
      <c r="BEF116" s="10"/>
      <c r="BEG116" s="10"/>
      <c r="BEH116" s="10"/>
      <c r="BEI116" s="10"/>
      <c r="BEJ116" s="10"/>
      <c r="BEK116" s="10"/>
      <c r="BEL116" s="10"/>
      <c r="BEM116" s="10"/>
      <c r="BEN116" s="10"/>
      <c r="BEO116" s="10"/>
      <c r="BEP116" s="10"/>
      <c r="BEQ116" s="10"/>
      <c r="BER116" s="10"/>
      <c r="BES116" s="10"/>
      <c r="BET116" s="10"/>
      <c r="BEU116" s="10"/>
      <c r="BEV116" s="10"/>
      <c r="BEW116" s="10"/>
      <c r="BEX116" s="10"/>
      <c r="BEY116" s="10"/>
      <c r="BEZ116" s="10"/>
      <c r="BFA116" s="10"/>
      <c r="BFB116" s="10"/>
      <c r="BFC116" s="10"/>
      <c r="BFD116" s="10"/>
      <c r="BFE116" s="10"/>
      <c r="BFF116" s="10"/>
      <c r="BFG116" s="10"/>
      <c r="BFH116" s="10"/>
      <c r="BFI116" s="10"/>
      <c r="BFJ116" s="10"/>
      <c r="BFK116" s="10"/>
      <c r="BFL116" s="10"/>
      <c r="BFM116" s="10"/>
      <c r="BFN116" s="10"/>
      <c r="BFO116" s="10"/>
      <c r="BFP116" s="10"/>
      <c r="BFQ116" s="10"/>
      <c r="BFR116" s="10"/>
      <c r="BFS116" s="10"/>
      <c r="BFT116" s="10"/>
      <c r="BFU116" s="10"/>
      <c r="BFV116" s="10"/>
      <c r="BFW116" s="10"/>
      <c r="BFX116" s="10"/>
      <c r="BFY116" s="10"/>
      <c r="BFZ116" s="10"/>
      <c r="BGA116" s="10"/>
      <c r="BGB116" s="10"/>
      <c r="BGC116" s="10"/>
      <c r="BGD116" s="10"/>
      <c r="BGE116" s="10"/>
      <c r="BGF116" s="10"/>
      <c r="BGG116" s="10"/>
      <c r="BGH116" s="10"/>
      <c r="BGI116" s="10"/>
      <c r="BGJ116" s="10"/>
      <c r="BGK116" s="10"/>
      <c r="BGL116" s="10"/>
      <c r="BGM116" s="10"/>
      <c r="BGN116" s="10"/>
      <c r="BGO116" s="10"/>
      <c r="BGP116" s="10"/>
      <c r="BGQ116" s="10"/>
      <c r="BGR116" s="10"/>
      <c r="BGS116" s="10"/>
      <c r="BGT116" s="10"/>
      <c r="BGU116" s="10"/>
      <c r="BGV116" s="10"/>
      <c r="BGW116" s="10"/>
      <c r="BGX116" s="10"/>
      <c r="BGY116" s="10"/>
      <c r="BGZ116" s="10"/>
      <c r="BHA116" s="10"/>
      <c r="BHB116" s="10"/>
      <c r="BHC116" s="10"/>
      <c r="BHD116" s="10"/>
      <c r="BHE116" s="10"/>
      <c r="BHF116" s="10"/>
      <c r="BHG116" s="10"/>
      <c r="BHH116" s="10"/>
      <c r="BHI116" s="10"/>
      <c r="BHJ116" s="10"/>
      <c r="BHK116" s="10"/>
      <c r="BHL116" s="10"/>
      <c r="BHM116" s="10"/>
      <c r="BHN116" s="10"/>
      <c r="BHO116" s="10"/>
      <c r="BHP116" s="10"/>
      <c r="BHQ116" s="10"/>
      <c r="BHR116" s="10"/>
      <c r="BHS116" s="10"/>
      <c r="BHT116" s="10"/>
      <c r="BHU116" s="10"/>
      <c r="BHV116" s="10"/>
      <c r="BHW116" s="10"/>
      <c r="BHX116" s="10"/>
      <c r="BHY116" s="10"/>
      <c r="BHZ116" s="10"/>
      <c r="BIA116" s="10"/>
      <c r="BIB116" s="10"/>
      <c r="BIC116" s="10"/>
    </row>
    <row r="117" spans="1:1589" s="11" customFormat="1" ht="31.5" customHeight="1">
      <c r="A117" s="79"/>
      <c r="B117" s="59"/>
      <c r="C117" s="197"/>
      <c r="D117" s="198"/>
      <c r="E117" s="117" t="s">
        <v>12</v>
      </c>
      <c r="F117" s="117">
        <v>42369</v>
      </c>
      <c r="G117" s="118" t="s">
        <v>10</v>
      </c>
      <c r="H117" s="152"/>
      <c r="I117" s="152"/>
      <c r="J117" s="152">
        <v>5984545</v>
      </c>
      <c r="K117" s="130"/>
      <c r="L117" s="145"/>
      <c r="M117" s="130"/>
      <c r="N117" s="152">
        <v>5984545</v>
      </c>
      <c r="O117" s="145"/>
      <c r="P117" s="145"/>
      <c r="Q117" s="145"/>
      <c r="R117" s="152">
        <v>5984545</v>
      </c>
      <c r="S117" s="145"/>
      <c r="T117" s="9"/>
      <c r="U117" s="187">
        <f>J117-R117</f>
        <v>0</v>
      </c>
      <c r="V117" s="9"/>
      <c r="W117" s="9"/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27"/>
      <c r="AX117" s="27"/>
      <c r="AY117" s="27"/>
      <c r="AZ117" s="27"/>
      <c r="BA117" s="27"/>
      <c r="BB117" s="27"/>
      <c r="BC117" s="27"/>
      <c r="BD117" s="27"/>
      <c r="BE117" s="27"/>
      <c r="BF117" s="27"/>
      <c r="BG117" s="27"/>
      <c r="BH117" s="27"/>
      <c r="BI117" s="27"/>
      <c r="BJ117" s="27"/>
      <c r="BK117" s="27"/>
      <c r="BL117" s="27"/>
      <c r="BM117" s="27"/>
      <c r="BN117" s="27"/>
      <c r="BO117" s="27"/>
      <c r="BP117" s="27"/>
      <c r="BQ117" s="27"/>
      <c r="BR117" s="27"/>
      <c r="BS117" s="27"/>
      <c r="BT117" s="27"/>
      <c r="BU117" s="27"/>
      <c r="BV117" s="27"/>
      <c r="BW117" s="27"/>
      <c r="BX117" s="27"/>
      <c r="BY117" s="27"/>
      <c r="BZ117" s="27"/>
      <c r="CA117" s="27"/>
      <c r="CB117" s="27"/>
      <c r="CC117" s="27"/>
      <c r="CD117" s="27"/>
      <c r="CE117" s="27"/>
      <c r="CF117" s="27"/>
      <c r="CG117" s="27"/>
      <c r="CH117" s="27"/>
      <c r="CI117" s="27"/>
      <c r="CJ117" s="27"/>
      <c r="CK117" s="27"/>
      <c r="CL117" s="27"/>
      <c r="CM117" s="27"/>
      <c r="CN117" s="27"/>
      <c r="CO117" s="27"/>
      <c r="CP117" s="27"/>
      <c r="CQ117" s="27"/>
      <c r="CR117" s="27"/>
      <c r="CS117" s="27"/>
      <c r="CT117" s="27"/>
      <c r="CU117" s="27"/>
      <c r="CV117" s="27"/>
      <c r="CW117" s="27"/>
      <c r="CX117" s="27"/>
      <c r="CY117" s="27"/>
      <c r="CZ117" s="27"/>
      <c r="DA117" s="27"/>
      <c r="DB117" s="27"/>
      <c r="DC117" s="27"/>
      <c r="DD117" s="27"/>
      <c r="DE117" s="27"/>
      <c r="DF117" s="27"/>
      <c r="DG117" s="27"/>
      <c r="DH117" s="27"/>
      <c r="DI117" s="27"/>
      <c r="DJ117" s="27"/>
      <c r="DK117" s="27"/>
      <c r="DL117" s="27"/>
      <c r="DM117" s="27"/>
      <c r="DN117" s="27"/>
      <c r="DO117" s="27"/>
      <c r="DP117" s="27"/>
      <c r="DQ117" s="27"/>
      <c r="DR117" s="27"/>
      <c r="DS117" s="27"/>
      <c r="DT117" s="27"/>
      <c r="DU117" s="27"/>
      <c r="DV117" s="27"/>
      <c r="DW117" s="27"/>
      <c r="DX117" s="27"/>
      <c r="DY117" s="27"/>
      <c r="DZ117" s="27"/>
      <c r="EA117" s="27"/>
      <c r="EB117" s="27"/>
      <c r="EC117" s="27"/>
      <c r="ED117" s="27"/>
      <c r="EE117" s="27"/>
      <c r="EF117" s="27"/>
      <c r="EG117" s="27"/>
      <c r="EH117" s="27"/>
      <c r="EI117" s="27"/>
      <c r="EJ117" s="27"/>
      <c r="EK117" s="27"/>
      <c r="EL117" s="27"/>
      <c r="EM117" s="27"/>
      <c r="EN117" s="27"/>
      <c r="EO117" s="27"/>
      <c r="EP117" s="27"/>
      <c r="EQ117" s="27"/>
      <c r="ER117" s="27"/>
      <c r="ES117" s="27"/>
      <c r="ET117" s="27"/>
      <c r="EU117" s="27"/>
      <c r="EV117" s="27"/>
      <c r="EW117" s="27"/>
      <c r="EX117" s="27"/>
      <c r="EY117" s="27"/>
      <c r="EZ117" s="27"/>
      <c r="FA117" s="27"/>
      <c r="FB117" s="27"/>
      <c r="FC117" s="27"/>
      <c r="FD117" s="27"/>
      <c r="FE117" s="27"/>
      <c r="FF117" s="27"/>
      <c r="FG117" s="27"/>
      <c r="FH117" s="27"/>
      <c r="FI117" s="27"/>
      <c r="FJ117" s="27"/>
      <c r="FK117" s="27"/>
      <c r="FL117" s="27"/>
      <c r="FM117" s="27"/>
      <c r="FN117" s="27"/>
      <c r="FO117" s="27"/>
      <c r="FP117" s="27"/>
      <c r="FQ117" s="27"/>
      <c r="FR117" s="27"/>
      <c r="FS117" s="27"/>
      <c r="FT117" s="27"/>
      <c r="FU117" s="27"/>
      <c r="FV117" s="27"/>
      <c r="FW117" s="27"/>
      <c r="FX117" s="27"/>
      <c r="FY117" s="27"/>
      <c r="FZ117" s="27"/>
      <c r="GA117" s="27"/>
      <c r="GB117" s="27"/>
      <c r="GC117" s="27"/>
      <c r="GD117" s="27"/>
      <c r="GE117" s="27"/>
      <c r="GF117" s="27"/>
      <c r="GG117" s="27"/>
      <c r="GH117" s="27"/>
      <c r="GI117" s="27"/>
      <c r="GJ117" s="27"/>
      <c r="GK117" s="27"/>
      <c r="GL117" s="27"/>
      <c r="GM117" s="27"/>
      <c r="GN117" s="27"/>
      <c r="GO117" s="27"/>
      <c r="GP117" s="27"/>
      <c r="GQ117" s="27"/>
      <c r="GR117" s="27"/>
      <c r="GS117" s="27"/>
      <c r="GT117" s="27"/>
      <c r="GU117" s="27"/>
      <c r="GV117" s="27"/>
      <c r="GW117" s="27"/>
      <c r="GX117" s="27"/>
      <c r="GY117" s="27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  <c r="XL117" s="10"/>
      <c r="XM117" s="10"/>
      <c r="XN117" s="10"/>
      <c r="XO117" s="10"/>
      <c r="XP117" s="10"/>
      <c r="XQ117" s="10"/>
      <c r="XR117" s="10"/>
      <c r="XS117" s="10"/>
      <c r="XT117" s="10"/>
      <c r="XU117" s="10"/>
      <c r="XV117" s="10"/>
      <c r="XW117" s="10"/>
      <c r="XX117" s="10"/>
      <c r="XY117" s="10"/>
      <c r="XZ117" s="10"/>
      <c r="YA117" s="10"/>
      <c r="YB117" s="10"/>
      <c r="YC117" s="10"/>
      <c r="YD117" s="10"/>
      <c r="YE117" s="10"/>
      <c r="YF117" s="10"/>
      <c r="YG117" s="10"/>
      <c r="YH117" s="10"/>
      <c r="YI117" s="10"/>
      <c r="YJ117" s="10"/>
      <c r="YK117" s="10"/>
      <c r="YL117" s="10"/>
      <c r="YM117" s="10"/>
      <c r="YN117" s="10"/>
      <c r="YO117" s="10"/>
      <c r="YP117" s="10"/>
      <c r="YQ117" s="10"/>
      <c r="YR117" s="10"/>
      <c r="YS117" s="10"/>
      <c r="YT117" s="10"/>
      <c r="YU117" s="10"/>
      <c r="YV117" s="10"/>
      <c r="YW117" s="10"/>
      <c r="YX117" s="10"/>
      <c r="YY117" s="10"/>
      <c r="YZ117" s="10"/>
      <c r="ZA117" s="10"/>
      <c r="ZB117" s="10"/>
      <c r="ZC117" s="10"/>
      <c r="ZD117" s="10"/>
      <c r="ZE117" s="10"/>
      <c r="ZF117" s="10"/>
      <c r="ZG117" s="10"/>
      <c r="ZH117" s="10"/>
      <c r="ZI117" s="10"/>
      <c r="ZJ117" s="10"/>
      <c r="ZK117" s="10"/>
      <c r="ZL117" s="10"/>
      <c r="ZM117" s="10"/>
      <c r="ZN117" s="10"/>
      <c r="ZO117" s="10"/>
      <c r="ZP117" s="10"/>
      <c r="ZQ117" s="10"/>
      <c r="ZR117" s="10"/>
      <c r="ZS117" s="10"/>
      <c r="ZT117" s="10"/>
      <c r="ZU117" s="10"/>
      <c r="ZV117" s="10"/>
      <c r="ZW117" s="10"/>
      <c r="ZX117" s="10"/>
      <c r="ZY117" s="10"/>
      <c r="ZZ117" s="10"/>
      <c r="AAA117" s="10"/>
      <c r="AAB117" s="10"/>
      <c r="AAC117" s="10"/>
      <c r="AAD117" s="10"/>
      <c r="AAE117" s="10"/>
      <c r="AAF117" s="10"/>
      <c r="AAG117" s="10"/>
      <c r="AAH117" s="10"/>
      <c r="AAI117" s="10"/>
      <c r="AAJ117" s="10"/>
      <c r="AAK117" s="10"/>
      <c r="AAL117" s="10"/>
      <c r="AAM117" s="10"/>
      <c r="AAN117" s="10"/>
      <c r="AAO117" s="10"/>
      <c r="AAP117" s="10"/>
      <c r="AAQ117" s="10"/>
      <c r="AAR117" s="10"/>
      <c r="AAS117" s="10"/>
      <c r="AAT117" s="10"/>
      <c r="AAU117" s="10"/>
      <c r="AAV117" s="10"/>
      <c r="AAW117" s="10"/>
      <c r="AAX117" s="10"/>
      <c r="AAY117" s="10"/>
      <c r="AAZ117" s="10"/>
      <c r="ABA117" s="10"/>
      <c r="ABB117" s="10"/>
      <c r="ABC117" s="10"/>
      <c r="ABD117" s="10"/>
      <c r="ABE117" s="10"/>
      <c r="ABF117" s="10"/>
      <c r="ABG117" s="10"/>
      <c r="ABH117" s="10"/>
      <c r="ABI117" s="10"/>
      <c r="ABJ117" s="10"/>
      <c r="ABK117" s="10"/>
      <c r="ABL117" s="10"/>
      <c r="ABM117" s="10"/>
      <c r="ABN117" s="10"/>
      <c r="ABO117" s="10"/>
      <c r="ABP117" s="10"/>
      <c r="ABQ117" s="10"/>
      <c r="ABR117" s="10"/>
      <c r="ABS117" s="10"/>
      <c r="ABT117" s="10"/>
      <c r="ABU117" s="10"/>
      <c r="ABV117" s="10"/>
      <c r="ABW117" s="10"/>
      <c r="ABX117" s="10"/>
      <c r="ABY117" s="10"/>
      <c r="ABZ117" s="10"/>
      <c r="ACA117" s="10"/>
      <c r="ACB117" s="10"/>
      <c r="ACC117" s="10"/>
      <c r="ACD117" s="10"/>
      <c r="ACE117" s="10"/>
      <c r="ACF117" s="10"/>
      <c r="ACG117" s="10"/>
      <c r="ACH117" s="10"/>
      <c r="ACI117" s="10"/>
      <c r="ACJ117" s="10"/>
      <c r="ACK117" s="10"/>
      <c r="ACL117" s="10"/>
      <c r="ACM117" s="10"/>
      <c r="ACN117" s="10"/>
      <c r="ACO117" s="10"/>
      <c r="ACP117" s="10"/>
      <c r="ACQ117" s="10"/>
      <c r="ACR117" s="10"/>
      <c r="ACS117" s="10"/>
      <c r="ACT117" s="10"/>
      <c r="ACU117" s="10"/>
      <c r="ACV117" s="10"/>
      <c r="ACW117" s="10"/>
      <c r="ACX117" s="10"/>
      <c r="ACY117" s="10"/>
      <c r="ACZ117" s="10"/>
      <c r="ADA117" s="10"/>
      <c r="ADB117" s="10"/>
      <c r="ADC117" s="10"/>
      <c r="ADD117" s="10"/>
      <c r="ADE117" s="10"/>
      <c r="ADF117" s="10"/>
      <c r="ADG117" s="10"/>
      <c r="ADH117" s="10"/>
      <c r="ADI117" s="10"/>
      <c r="ADJ117" s="10"/>
      <c r="ADK117" s="10"/>
      <c r="ADL117" s="10"/>
      <c r="ADM117" s="10"/>
      <c r="ADN117" s="10"/>
      <c r="ADO117" s="10"/>
      <c r="ADP117" s="10"/>
      <c r="ADQ117" s="10"/>
      <c r="ADR117" s="10"/>
      <c r="ADS117" s="10"/>
      <c r="ADT117" s="10"/>
      <c r="ADU117" s="10"/>
      <c r="ADV117" s="10"/>
      <c r="ADW117" s="10"/>
      <c r="ADX117" s="10"/>
      <c r="ADY117" s="10"/>
      <c r="ADZ117" s="10"/>
      <c r="AEA117" s="10"/>
      <c r="AEB117" s="10"/>
      <c r="AEC117" s="10"/>
      <c r="AED117" s="10"/>
      <c r="AEE117" s="10"/>
      <c r="AEF117" s="10"/>
      <c r="AEG117" s="10"/>
      <c r="AEH117" s="10"/>
      <c r="AEI117" s="10"/>
      <c r="AEJ117" s="10"/>
      <c r="AEK117" s="10"/>
      <c r="AEL117" s="10"/>
      <c r="AEM117" s="10"/>
      <c r="AEN117" s="10"/>
      <c r="AEO117" s="10"/>
      <c r="AEP117" s="10"/>
      <c r="AEQ117" s="10"/>
      <c r="AER117" s="10"/>
      <c r="AES117" s="10"/>
      <c r="AET117" s="10"/>
      <c r="AEU117" s="10"/>
      <c r="AEV117" s="10"/>
      <c r="AEW117" s="10"/>
      <c r="AEX117" s="10"/>
      <c r="AEY117" s="10"/>
      <c r="AEZ117" s="10"/>
      <c r="AFA117" s="10"/>
      <c r="AFB117" s="10"/>
      <c r="AFC117" s="10"/>
      <c r="AFD117" s="10"/>
      <c r="AFE117" s="10"/>
      <c r="AFF117" s="10"/>
      <c r="AFG117" s="10"/>
      <c r="AFH117" s="10"/>
      <c r="AFI117" s="10"/>
      <c r="AFJ117" s="10"/>
      <c r="AFK117" s="10"/>
      <c r="AFL117" s="10"/>
      <c r="AFM117" s="10"/>
      <c r="AFN117" s="10"/>
      <c r="AFO117" s="10"/>
      <c r="AFP117" s="10"/>
      <c r="AFQ117" s="10"/>
      <c r="AFR117" s="10"/>
      <c r="AFS117" s="10"/>
      <c r="AFT117" s="10"/>
      <c r="AFU117" s="10"/>
      <c r="AFV117" s="10"/>
      <c r="AFW117" s="10"/>
      <c r="AFX117" s="10"/>
      <c r="AFY117" s="10"/>
      <c r="AFZ117" s="10"/>
      <c r="AGA117" s="10"/>
      <c r="AGB117" s="10"/>
      <c r="AGC117" s="10"/>
      <c r="AGD117" s="10"/>
      <c r="AGE117" s="10"/>
      <c r="AGF117" s="10"/>
      <c r="AGG117" s="10"/>
      <c r="AGH117" s="10"/>
      <c r="AGI117" s="10"/>
      <c r="AGJ117" s="10"/>
      <c r="AGK117" s="10"/>
      <c r="AGL117" s="10"/>
      <c r="AGM117" s="10"/>
      <c r="AGN117" s="10"/>
      <c r="AGO117" s="10"/>
      <c r="AGP117" s="10"/>
      <c r="AGQ117" s="10"/>
      <c r="AGR117" s="10"/>
      <c r="AGS117" s="10"/>
      <c r="AGT117" s="10"/>
      <c r="AGU117" s="10"/>
      <c r="AGV117" s="10"/>
      <c r="AGW117" s="10"/>
      <c r="AGX117" s="10"/>
      <c r="AGY117" s="10"/>
      <c r="AGZ117" s="10"/>
      <c r="AHA117" s="10"/>
      <c r="AHB117" s="10"/>
      <c r="AHC117" s="10"/>
      <c r="AHD117" s="10"/>
      <c r="AHE117" s="10"/>
      <c r="AHF117" s="10"/>
      <c r="AHG117" s="10"/>
      <c r="AHH117" s="10"/>
      <c r="AHI117" s="10"/>
      <c r="AHJ117" s="10"/>
      <c r="AHK117" s="10"/>
      <c r="AHL117" s="10"/>
      <c r="AHM117" s="10"/>
      <c r="AHN117" s="10"/>
      <c r="AHO117" s="10"/>
      <c r="AHP117" s="10"/>
      <c r="AHQ117" s="10"/>
      <c r="AHR117" s="10"/>
      <c r="AHS117" s="10"/>
      <c r="AHT117" s="10"/>
      <c r="AHU117" s="10"/>
      <c r="AHV117" s="10"/>
      <c r="AHW117" s="10"/>
      <c r="AHX117" s="10"/>
      <c r="AHY117" s="10"/>
      <c r="AHZ117" s="10"/>
      <c r="AIA117" s="10"/>
      <c r="AIB117" s="10"/>
      <c r="AIC117" s="10"/>
      <c r="AID117" s="10"/>
      <c r="AIE117" s="10"/>
      <c r="AIF117" s="10"/>
      <c r="AIG117" s="10"/>
      <c r="AIH117" s="10"/>
      <c r="AII117" s="10"/>
      <c r="AIJ117" s="10"/>
      <c r="AIK117" s="10"/>
      <c r="AIL117" s="10"/>
      <c r="AIM117" s="10"/>
      <c r="AIN117" s="10"/>
      <c r="AIO117" s="10"/>
      <c r="AIP117" s="10"/>
      <c r="AIQ117" s="10"/>
      <c r="AIR117" s="10"/>
      <c r="AIS117" s="10"/>
      <c r="AIT117" s="10"/>
      <c r="AIU117" s="10"/>
      <c r="AIV117" s="10"/>
      <c r="AIW117" s="10"/>
      <c r="AIX117" s="10"/>
      <c r="AIY117" s="10"/>
      <c r="AIZ117" s="10"/>
      <c r="AJA117" s="10"/>
      <c r="AJB117" s="10"/>
      <c r="AJC117" s="10"/>
      <c r="AJD117" s="10"/>
      <c r="AJE117" s="10"/>
      <c r="AJF117" s="10"/>
      <c r="AJG117" s="10"/>
      <c r="AJH117" s="10"/>
      <c r="AJI117" s="10"/>
      <c r="AJJ117" s="10"/>
      <c r="AJK117" s="10"/>
      <c r="AJL117" s="10"/>
      <c r="AJM117" s="10"/>
      <c r="AJN117" s="10"/>
      <c r="AJO117" s="10"/>
      <c r="AJP117" s="10"/>
      <c r="AJQ117" s="10"/>
      <c r="AJR117" s="10"/>
      <c r="AJS117" s="10"/>
      <c r="AJT117" s="10"/>
      <c r="AJU117" s="10"/>
      <c r="AJV117" s="10"/>
      <c r="AJW117" s="10"/>
      <c r="AJX117" s="10"/>
      <c r="AJY117" s="10"/>
      <c r="AJZ117" s="10"/>
      <c r="AKA117" s="10"/>
      <c r="AKB117" s="10"/>
      <c r="AKC117" s="10"/>
      <c r="AKD117" s="10"/>
      <c r="AKE117" s="10"/>
      <c r="AKF117" s="10"/>
      <c r="AKG117" s="10"/>
      <c r="AKH117" s="10"/>
      <c r="AKI117" s="10"/>
      <c r="AKJ117" s="10"/>
      <c r="AKK117" s="10"/>
      <c r="AKL117" s="10"/>
      <c r="AKM117" s="10"/>
      <c r="AKN117" s="10"/>
      <c r="AKO117" s="10"/>
      <c r="AKP117" s="10"/>
      <c r="AKQ117" s="10"/>
      <c r="AKR117" s="10"/>
      <c r="AKS117" s="10"/>
      <c r="AKT117" s="10"/>
      <c r="AKU117" s="10"/>
      <c r="AKV117" s="10"/>
      <c r="AKW117" s="10"/>
      <c r="AKX117" s="10"/>
      <c r="AKY117" s="10"/>
      <c r="AKZ117" s="10"/>
      <c r="ALA117" s="10"/>
      <c r="ALB117" s="10"/>
      <c r="ALC117" s="10"/>
      <c r="ALD117" s="10"/>
      <c r="ALE117" s="10"/>
      <c r="ALF117" s="10"/>
      <c r="ALG117" s="10"/>
      <c r="ALH117" s="10"/>
      <c r="ALI117" s="10"/>
      <c r="ALJ117" s="10"/>
      <c r="ALK117" s="10"/>
      <c r="ALL117" s="10"/>
      <c r="ALM117" s="10"/>
      <c r="ALN117" s="10"/>
      <c r="ALO117" s="10"/>
      <c r="ALP117" s="10"/>
      <c r="ALQ117" s="10"/>
      <c r="ALR117" s="10"/>
      <c r="ALS117" s="10"/>
      <c r="ALT117" s="10"/>
      <c r="ALU117" s="10"/>
      <c r="ALV117" s="10"/>
      <c r="ALW117" s="10"/>
      <c r="ALX117" s="10"/>
      <c r="ALY117" s="10"/>
      <c r="ALZ117" s="10"/>
      <c r="AMA117" s="10"/>
      <c r="AMB117" s="10"/>
      <c r="AMC117" s="10"/>
      <c r="AMD117" s="10"/>
      <c r="AME117" s="10"/>
      <c r="AMF117" s="10"/>
      <c r="AMG117" s="10"/>
      <c r="AMH117" s="10"/>
      <c r="AMI117" s="10"/>
      <c r="AMJ117" s="10"/>
      <c r="AMK117" s="10"/>
      <c r="AML117" s="10"/>
      <c r="AMM117" s="10"/>
      <c r="AMN117" s="10"/>
      <c r="AMO117" s="10"/>
      <c r="AMP117" s="10"/>
      <c r="AMQ117" s="10"/>
      <c r="AMR117" s="10"/>
      <c r="AMS117" s="10"/>
      <c r="AMT117" s="10"/>
      <c r="AMU117" s="10"/>
      <c r="AMV117" s="10"/>
      <c r="AMW117" s="10"/>
      <c r="AMX117" s="10"/>
      <c r="AMY117" s="10"/>
      <c r="AMZ117" s="10"/>
      <c r="ANA117" s="10"/>
      <c r="ANB117" s="10"/>
      <c r="ANC117" s="10"/>
      <c r="AND117" s="10"/>
      <c r="ANE117" s="10"/>
      <c r="ANF117" s="10"/>
      <c r="ANG117" s="10"/>
      <c r="ANH117" s="10"/>
      <c r="ANI117" s="10"/>
      <c r="ANJ117" s="10"/>
      <c r="ANK117" s="10"/>
      <c r="ANL117" s="10"/>
      <c r="ANM117" s="10"/>
      <c r="ANN117" s="10"/>
      <c r="ANO117" s="10"/>
      <c r="ANP117" s="10"/>
      <c r="ANQ117" s="10"/>
      <c r="ANR117" s="10"/>
      <c r="ANS117" s="10"/>
      <c r="ANT117" s="10"/>
      <c r="ANU117" s="10"/>
      <c r="ANV117" s="10"/>
      <c r="ANW117" s="10"/>
      <c r="ANX117" s="10"/>
      <c r="ANY117" s="10"/>
      <c r="ANZ117" s="10"/>
      <c r="AOA117" s="10"/>
      <c r="AOB117" s="10"/>
      <c r="AOC117" s="10"/>
      <c r="AOD117" s="10"/>
      <c r="AOE117" s="10"/>
      <c r="AOF117" s="10"/>
      <c r="AOG117" s="10"/>
      <c r="AOH117" s="10"/>
      <c r="AOI117" s="10"/>
      <c r="AOJ117" s="10"/>
      <c r="AOK117" s="10"/>
      <c r="AOL117" s="10"/>
      <c r="AOM117" s="10"/>
      <c r="AON117" s="10"/>
      <c r="AOO117" s="10"/>
      <c r="AOP117" s="10"/>
      <c r="AOQ117" s="10"/>
      <c r="AOR117" s="10"/>
      <c r="AOS117" s="10"/>
      <c r="AOT117" s="10"/>
      <c r="AOU117" s="10"/>
      <c r="AOV117" s="10"/>
      <c r="AOW117" s="10"/>
      <c r="AOX117" s="10"/>
      <c r="AOY117" s="10"/>
      <c r="AOZ117" s="10"/>
      <c r="APA117" s="10"/>
      <c r="APB117" s="10"/>
      <c r="APC117" s="10"/>
      <c r="APD117" s="10"/>
      <c r="APE117" s="10"/>
      <c r="APF117" s="10"/>
      <c r="APG117" s="10"/>
      <c r="APH117" s="10"/>
      <c r="API117" s="10"/>
      <c r="APJ117" s="10"/>
      <c r="APK117" s="10"/>
      <c r="APL117" s="10"/>
      <c r="APM117" s="10"/>
      <c r="APN117" s="10"/>
      <c r="APO117" s="10"/>
      <c r="APP117" s="10"/>
      <c r="APQ117" s="10"/>
      <c r="APR117" s="10"/>
      <c r="APS117" s="10"/>
      <c r="APT117" s="10"/>
      <c r="APU117" s="10"/>
      <c r="APV117" s="10"/>
      <c r="APW117" s="10"/>
      <c r="APX117" s="10"/>
      <c r="APY117" s="10"/>
      <c r="APZ117" s="10"/>
      <c r="AQA117" s="10"/>
      <c r="AQB117" s="10"/>
      <c r="AQC117" s="10"/>
      <c r="AQD117" s="10"/>
      <c r="AQE117" s="10"/>
      <c r="AQF117" s="10"/>
      <c r="AQG117" s="10"/>
      <c r="AQH117" s="10"/>
      <c r="AQI117" s="10"/>
      <c r="AQJ117" s="10"/>
      <c r="AQK117" s="10"/>
      <c r="AQL117" s="10"/>
      <c r="AQM117" s="10"/>
      <c r="AQN117" s="10"/>
      <c r="AQO117" s="10"/>
      <c r="AQP117" s="10"/>
      <c r="AQQ117" s="10"/>
      <c r="AQR117" s="10"/>
      <c r="AQS117" s="10"/>
      <c r="AQT117" s="10"/>
      <c r="AQU117" s="10"/>
      <c r="AQV117" s="10"/>
      <c r="AQW117" s="10"/>
      <c r="AQX117" s="10"/>
      <c r="AQY117" s="10"/>
      <c r="AQZ117" s="10"/>
      <c r="ARA117" s="10"/>
      <c r="ARB117" s="10"/>
      <c r="ARC117" s="10"/>
      <c r="ARD117" s="10"/>
      <c r="ARE117" s="10"/>
      <c r="ARF117" s="10"/>
      <c r="ARG117" s="10"/>
      <c r="ARH117" s="10"/>
      <c r="ARI117" s="10"/>
      <c r="ARJ117" s="10"/>
      <c r="ARK117" s="10"/>
      <c r="ARL117" s="10"/>
      <c r="ARM117" s="10"/>
      <c r="ARN117" s="10"/>
      <c r="ARO117" s="10"/>
      <c r="ARP117" s="10"/>
      <c r="ARQ117" s="10"/>
      <c r="ARR117" s="10"/>
      <c r="ARS117" s="10"/>
      <c r="ART117" s="10"/>
      <c r="ARU117" s="10"/>
      <c r="ARV117" s="10"/>
      <c r="ARW117" s="10"/>
      <c r="ARX117" s="10"/>
      <c r="ARY117" s="10"/>
      <c r="ARZ117" s="10"/>
      <c r="ASA117" s="10"/>
      <c r="ASB117" s="10"/>
      <c r="ASC117" s="10"/>
      <c r="ASD117" s="10"/>
      <c r="ASE117" s="10"/>
      <c r="ASF117" s="10"/>
      <c r="ASG117" s="10"/>
      <c r="ASH117" s="10"/>
      <c r="ASI117" s="10"/>
      <c r="ASJ117" s="10"/>
      <c r="ASK117" s="10"/>
      <c r="ASL117" s="10"/>
      <c r="ASM117" s="10"/>
      <c r="ASN117" s="10"/>
      <c r="ASO117" s="10"/>
      <c r="ASP117" s="10"/>
      <c r="ASQ117" s="10"/>
      <c r="ASR117" s="10"/>
      <c r="ASS117" s="10"/>
      <c r="AST117" s="10"/>
      <c r="ASU117" s="10"/>
      <c r="ASV117" s="10"/>
      <c r="ASW117" s="10"/>
      <c r="ASX117" s="10"/>
      <c r="ASY117" s="10"/>
      <c r="ASZ117" s="10"/>
      <c r="ATA117" s="10"/>
      <c r="ATB117" s="10"/>
      <c r="ATC117" s="10"/>
      <c r="ATD117" s="10"/>
      <c r="ATE117" s="10"/>
      <c r="ATF117" s="10"/>
      <c r="ATG117" s="10"/>
      <c r="ATH117" s="10"/>
      <c r="ATI117" s="10"/>
      <c r="ATJ117" s="10"/>
      <c r="ATK117" s="10"/>
      <c r="ATL117" s="10"/>
      <c r="ATM117" s="10"/>
      <c r="ATN117" s="10"/>
      <c r="ATO117" s="10"/>
      <c r="ATP117" s="10"/>
      <c r="ATQ117" s="10"/>
      <c r="ATR117" s="10"/>
      <c r="ATS117" s="10"/>
      <c r="ATT117" s="10"/>
      <c r="ATU117" s="10"/>
      <c r="ATV117" s="10"/>
      <c r="ATW117" s="10"/>
      <c r="ATX117" s="10"/>
      <c r="ATY117" s="10"/>
      <c r="ATZ117" s="10"/>
      <c r="AUA117" s="10"/>
      <c r="AUB117" s="10"/>
      <c r="AUC117" s="10"/>
      <c r="AUD117" s="10"/>
      <c r="AUE117" s="10"/>
      <c r="AUF117" s="10"/>
      <c r="AUG117" s="10"/>
      <c r="AUH117" s="10"/>
      <c r="AUI117" s="10"/>
      <c r="AUJ117" s="10"/>
      <c r="AUK117" s="10"/>
      <c r="AUL117" s="10"/>
      <c r="AUM117" s="10"/>
      <c r="AUN117" s="10"/>
      <c r="AUO117" s="10"/>
      <c r="AUP117" s="10"/>
      <c r="AUQ117" s="10"/>
      <c r="AUR117" s="10"/>
      <c r="AUS117" s="10"/>
      <c r="AUT117" s="10"/>
      <c r="AUU117" s="10"/>
      <c r="AUV117" s="10"/>
      <c r="AUW117" s="10"/>
      <c r="AUX117" s="10"/>
      <c r="AUY117" s="10"/>
      <c r="AUZ117" s="10"/>
      <c r="AVA117" s="10"/>
      <c r="AVB117" s="10"/>
      <c r="AVC117" s="10"/>
      <c r="AVD117" s="10"/>
      <c r="AVE117" s="10"/>
      <c r="AVF117" s="10"/>
      <c r="AVG117" s="10"/>
      <c r="AVH117" s="10"/>
      <c r="AVI117" s="10"/>
      <c r="AVJ117" s="10"/>
      <c r="AVK117" s="10"/>
      <c r="AVL117" s="10"/>
      <c r="AVM117" s="10"/>
      <c r="AVN117" s="10"/>
      <c r="AVO117" s="10"/>
      <c r="AVP117" s="10"/>
      <c r="AVQ117" s="10"/>
      <c r="AVR117" s="10"/>
      <c r="AVS117" s="10"/>
      <c r="AVT117" s="10"/>
      <c r="AVU117" s="10"/>
      <c r="AVV117" s="10"/>
      <c r="AVW117" s="10"/>
      <c r="AVX117" s="10"/>
      <c r="AVY117" s="10"/>
      <c r="AVZ117" s="10"/>
      <c r="AWA117" s="10"/>
      <c r="AWB117" s="10"/>
      <c r="AWC117" s="10"/>
      <c r="AWD117" s="10"/>
      <c r="AWE117" s="10"/>
      <c r="AWF117" s="10"/>
      <c r="AWG117" s="10"/>
      <c r="AWH117" s="10"/>
      <c r="AWI117" s="10"/>
      <c r="AWJ117" s="10"/>
      <c r="AWK117" s="10"/>
      <c r="AWL117" s="10"/>
      <c r="AWM117" s="10"/>
      <c r="AWN117" s="10"/>
      <c r="AWO117" s="10"/>
      <c r="AWP117" s="10"/>
      <c r="AWQ117" s="10"/>
      <c r="AWR117" s="10"/>
      <c r="AWS117" s="10"/>
      <c r="AWT117" s="10"/>
      <c r="AWU117" s="10"/>
      <c r="AWV117" s="10"/>
      <c r="AWW117" s="10"/>
      <c r="AWX117" s="10"/>
      <c r="AWY117" s="10"/>
      <c r="AWZ117" s="10"/>
      <c r="AXA117" s="10"/>
      <c r="AXB117" s="10"/>
      <c r="AXC117" s="10"/>
      <c r="AXD117" s="10"/>
      <c r="AXE117" s="10"/>
      <c r="AXF117" s="10"/>
      <c r="AXG117" s="10"/>
      <c r="AXH117" s="10"/>
      <c r="AXI117" s="10"/>
      <c r="AXJ117" s="10"/>
      <c r="AXK117" s="10"/>
      <c r="AXL117" s="10"/>
      <c r="AXM117" s="10"/>
      <c r="AXN117" s="10"/>
      <c r="AXO117" s="10"/>
      <c r="AXP117" s="10"/>
      <c r="AXQ117" s="10"/>
      <c r="AXR117" s="10"/>
      <c r="AXS117" s="10"/>
      <c r="AXT117" s="10"/>
      <c r="AXU117" s="10"/>
      <c r="AXV117" s="10"/>
      <c r="AXW117" s="10"/>
      <c r="AXX117" s="10"/>
      <c r="AXY117" s="10"/>
      <c r="AXZ117" s="10"/>
      <c r="AYA117" s="10"/>
      <c r="AYB117" s="10"/>
      <c r="AYC117" s="10"/>
      <c r="AYD117" s="10"/>
      <c r="AYE117" s="10"/>
      <c r="AYF117" s="10"/>
      <c r="AYG117" s="10"/>
      <c r="AYH117" s="10"/>
      <c r="AYI117" s="10"/>
      <c r="AYJ117" s="10"/>
      <c r="AYK117" s="10"/>
      <c r="AYL117" s="10"/>
      <c r="AYM117" s="10"/>
      <c r="AYN117" s="10"/>
      <c r="AYO117" s="10"/>
      <c r="AYP117" s="10"/>
      <c r="AYQ117" s="10"/>
      <c r="AYR117" s="10"/>
      <c r="AYS117" s="10"/>
      <c r="AYT117" s="10"/>
      <c r="AYU117" s="10"/>
      <c r="AYV117" s="10"/>
      <c r="AYW117" s="10"/>
      <c r="AYX117" s="10"/>
      <c r="AYY117" s="10"/>
      <c r="AYZ117" s="10"/>
      <c r="AZA117" s="10"/>
      <c r="AZB117" s="10"/>
      <c r="AZC117" s="10"/>
      <c r="AZD117" s="10"/>
      <c r="AZE117" s="10"/>
      <c r="AZF117" s="10"/>
      <c r="AZG117" s="10"/>
      <c r="AZH117" s="10"/>
      <c r="AZI117" s="10"/>
      <c r="AZJ117" s="10"/>
      <c r="AZK117" s="10"/>
      <c r="AZL117" s="10"/>
      <c r="AZM117" s="10"/>
      <c r="AZN117" s="10"/>
      <c r="AZO117" s="10"/>
      <c r="AZP117" s="10"/>
      <c r="AZQ117" s="10"/>
      <c r="AZR117" s="10"/>
      <c r="AZS117" s="10"/>
      <c r="AZT117" s="10"/>
      <c r="AZU117" s="10"/>
      <c r="AZV117" s="10"/>
      <c r="AZW117" s="10"/>
      <c r="AZX117" s="10"/>
      <c r="AZY117" s="10"/>
      <c r="AZZ117" s="10"/>
      <c r="BAA117" s="10"/>
      <c r="BAB117" s="10"/>
      <c r="BAC117" s="10"/>
      <c r="BAD117" s="10"/>
      <c r="BAE117" s="10"/>
      <c r="BAF117" s="10"/>
      <c r="BAG117" s="10"/>
      <c r="BAH117" s="10"/>
      <c r="BAI117" s="10"/>
      <c r="BAJ117" s="10"/>
      <c r="BAK117" s="10"/>
      <c r="BAL117" s="10"/>
      <c r="BAM117" s="10"/>
      <c r="BAN117" s="10"/>
      <c r="BAO117" s="10"/>
      <c r="BAP117" s="10"/>
      <c r="BAQ117" s="10"/>
      <c r="BAR117" s="10"/>
      <c r="BAS117" s="10"/>
      <c r="BAT117" s="10"/>
      <c r="BAU117" s="10"/>
      <c r="BAV117" s="10"/>
      <c r="BAW117" s="10"/>
      <c r="BAX117" s="10"/>
      <c r="BAY117" s="10"/>
      <c r="BAZ117" s="10"/>
      <c r="BBA117" s="10"/>
      <c r="BBB117" s="10"/>
      <c r="BBC117" s="10"/>
      <c r="BBD117" s="10"/>
      <c r="BBE117" s="10"/>
      <c r="BBF117" s="10"/>
      <c r="BBG117" s="10"/>
      <c r="BBH117" s="10"/>
      <c r="BBI117" s="10"/>
      <c r="BBJ117" s="10"/>
      <c r="BBK117" s="10"/>
      <c r="BBL117" s="10"/>
      <c r="BBM117" s="10"/>
      <c r="BBN117" s="10"/>
      <c r="BBO117" s="10"/>
      <c r="BBP117" s="10"/>
      <c r="BBQ117" s="10"/>
      <c r="BBR117" s="10"/>
      <c r="BBS117" s="10"/>
      <c r="BBT117" s="10"/>
      <c r="BBU117" s="10"/>
      <c r="BBV117" s="10"/>
      <c r="BBW117" s="10"/>
      <c r="BBX117" s="10"/>
      <c r="BBY117" s="10"/>
      <c r="BBZ117" s="10"/>
      <c r="BCA117" s="10"/>
      <c r="BCB117" s="10"/>
      <c r="BCC117" s="10"/>
      <c r="BCD117" s="10"/>
      <c r="BCE117" s="10"/>
      <c r="BCF117" s="10"/>
      <c r="BCG117" s="10"/>
      <c r="BCH117" s="10"/>
      <c r="BCI117" s="10"/>
      <c r="BCJ117" s="10"/>
      <c r="BCK117" s="10"/>
      <c r="BCL117" s="10"/>
      <c r="BCM117" s="10"/>
      <c r="BCN117" s="10"/>
      <c r="BCO117" s="10"/>
      <c r="BCP117" s="10"/>
      <c r="BCQ117" s="10"/>
      <c r="BCR117" s="10"/>
      <c r="BCS117" s="10"/>
      <c r="BCT117" s="10"/>
      <c r="BCU117" s="10"/>
      <c r="BCV117" s="10"/>
      <c r="BCW117" s="10"/>
      <c r="BCX117" s="10"/>
      <c r="BCY117" s="10"/>
      <c r="BCZ117" s="10"/>
      <c r="BDA117" s="10"/>
      <c r="BDB117" s="10"/>
      <c r="BDC117" s="10"/>
      <c r="BDD117" s="10"/>
      <c r="BDE117" s="10"/>
      <c r="BDF117" s="10"/>
      <c r="BDG117" s="10"/>
      <c r="BDH117" s="10"/>
      <c r="BDI117" s="10"/>
      <c r="BDJ117" s="10"/>
      <c r="BDK117" s="10"/>
      <c r="BDL117" s="10"/>
      <c r="BDM117" s="10"/>
      <c r="BDN117" s="10"/>
      <c r="BDO117" s="10"/>
      <c r="BDP117" s="10"/>
      <c r="BDQ117" s="10"/>
      <c r="BDR117" s="10"/>
      <c r="BDS117" s="10"/>
      <c r="BDT117" s="10"/>
      <c r="BDU117" s="10"/>
      <c r="BDV117" s="10"/>
      <c r="BDW117" s="10"/>
      <c r="BDX117" s="10"/>
      <c r="BDY117" s="10"/>
      <c r="BDZ117" s="10"/>
      <c r="BEA117" s="10"/>
      <c r="BEB117" s="10"/>
      <c r="BEC117" s="10"/>
      <c r="BED117" s="10"/>
      <c r="BEE117" s="10"/>
      <c r="BEF117" s="10"/>
      <c r="BEG117" s="10"/>
      <c r="BEH117" s="10"/>
      <c r="BEI117" s="10"/>
      <c r="BEJ117" s="10"/>
      <c r="BEK117" s="10"/>
      <c r="BEL117" s="10"/>
      <c r="BEM117" s="10"/>
      <c r="BEN117" s="10"/>
      <c r="BEO117" s="10"/>
      <c r="BEP117" s="10"/>
      <c r="BEQ117" s="10"/>
      <c r="BER117" s="10"/>
      <c r="BES117" s="10"/>
      <c r="BET117" s="10"/>
      <c r="BEU117" s="10"/>
      <c r="BEV117" s="10"/>
      <c r="BEW117" s="10"/>
      <c r="BEX117" s="10"/>
      <c r="BEY117" s="10"/>
      <c r="BEZ117" s="10"/>
      <c r="BFA117" s="10"/>
      <c r="BFB117" s="10"/>
      <c r="BFC117" s="10"/>
      <c r="BFD117" s="10"/>
      <c r="BFE117" s="10"/>
      <c r="BFF117" s="10"/>
      <c r="BFG117" s="10"/>
      <c r="BFH117" s="10"/>
      <c r="BFI117" s="10"/>
      <c r="BFJ117" s="10"/>
      <c r="BFK117" s="10"/>
      <c r="BFL117" s="10"/>
      <c r="BFM117" s="10"/>
      <c r="BFN117" s="10"/>
      <c r="BFO117" s="10"/>
      <c r="BFP117" s="10"/>
      <c r="BFQ117" s="10"/>
      <c r="BFR117" s="10"/>
      <c r="BFS117" s="10"/>
      <c r="BFT117" s="10"/>
      <c r="BFU117" s="10"/>
      <c r="BFV117" s="10"/>
      <c r="BFW117" s="10"/>
      <c r="BFX117" s="10"/>
      <c r="BFY117" s="10"/>
      <c r="BFZ117" s="10"/>
      <c r="BGA117" s="10"/>
      <c r="BGB117" s="10"/>
      <c r="BGC117" s="10"/>
      <c r="BGD117" s="10"/>
      <c r="BGE117" s="10"/>
      <c r="BGF117" s="10"/>
      <c r="BGG117" s="10"/>
      <c r="BGH117" s="10"/>
      <c r="BGI117" s="10"/>
      <c r="BGJ117" s="10"/>
      <c r="BGK117" s="10"/>
      <c r="BGL117" s="10"/>
      <c r="BGM117" s="10"/>
      <c r="BGN117" s="10"/>
      <c r="BGO117" s="10"/>
      <c r="BGP117" s="10"/>
      <c r="BGQ117" s="10"/>
      <c r="BGR117" s="10"/>
      <c r="BGS117" s="10"/>
      <c r="BGT117" s="10"/>
      <c r="BGU117" s="10"/>
      <c r="BGV117" s="10"/>
      <c r="BGW117" s="10"/>
      <c r="BGX117" s="10"/>
      <c r="BGY117" s="10"/>
      <c r="BGZ117" s="10"/>
      <c r="BHA117" s="10"/>
      <c r="BHB117" s="10"/>
      <c r="BHC117" s="10"/>
      <c r="BHD117" s="10"/>
      <c r="BHE117" s="10"/>
      <c r="BHF117" s="10"/>
      <c r="BHG117" s="10"/>
      <c r="BHH117" s="10"/>
      <c r="BHI117" s="10"/>
      <c r="BHJ117" s="10"/>
      <c r="BHK117" s="10"/>
      <c r="BHL117" s="10"/>
      <c r="BHM117" s="10"/>
      <c r="BHN117" s="10"/>
      <c r="BHO117" s="10"/>
      <c r="BHP117" s="10"/>
      <c r="BHQ117" s="10"/>
      <c r="BHR117" s="10"/>
      <c r="BHS117" s="10"/>
      <c r="BHT117" s="10"/>
      <c r="BHU117" s="10"/>
      <c r="BHV117" s="10"/>
      <c r="BHW117" s="10"/>
      <c r="BHX117" s="10"/>
      <c r="BHY117" s="10"/>
      <c r="BHZ117" s="10"/>
      <c r="BIA117" s="10"/>
      <c r="BIB117" s="10"/>
      <c r="BIC117" s="10"/>
    </row>
    <row r="118" spans="1:1589" s="11" customFormat="1" ht="42" customHeight="1">
      <c r="A118" s="79"/>
      <c r="B118" s="59">
        <v>5210214</v>
      </c>
      <c r="C118" s="197"/>
      <c r="D118" s="198"/>
      <c r="E118" s="115">
        <v>42370</v>
      </c>
      <c r="F118" s="115">
        <v>42735</v>
      </c>
      <c r="G118" s="116" t="s">
        <v>11</v>
      </c>
      <c r="H118" s="145"/>
      <c r="I118" s="145"/>
      <c r="J118" s="145"/>
      <c r="K118" s="130"/>
      <c r="L118" s="145">
        <v>6019073</v>
      </c>
      <c r="M118" s="130"/>
      <c r="N118" s="145"/>
      <c r="O118" s="145"/>
      <c r="P118" s="145"/>
      <c r="Q118" s="145"/>
      <c r="R118" s="145"/>
      <c r="S118" s="145"/>
      <c r="T118" s="9"/>
      <c r="U118" s="9"/>
      <c r="V118" s="9"/>
      <c r="W118" s="9"/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27"/>
      <c r="AX118" s="27"/>
      <c r="AY118" s="27"/>
      <c r="AZ118" s="27"/>
      <c r="BA118" s="27"/>
      <c r="BB118" s="27"/>
      <c r="BC118" s="27"/>
      <c r="BD118" s="27"/>
      <c r="BE118" s="27"/>
      <c r="BF118" s="27"/>
      <c r="BG118" s="27"/>
      <c r="BH118" s="27"/>
      <c r="BI118" s="27"/>
      <c r="BJ118" s="27"/>
      <c r="BK118" s="27"/>
      <c r="BL118" s="27"/>
      <c r="BM118" s="27"/>
      <c r="BN118" s="27"/>
      <c r="BO118" s="27"/>
      <c r="BP118" s="27"/>
      <c r="BQ118" s="27"/>
      <c r="BR118" s="27"/>
      <c r="BS118" s="27"/>
      <c r="BT118" s="27"/>
      <c r="BU118" s="27"/>
      <c r="BV118" s="27"/>
      <c r="BW118" s="27"/>
      <c r="BX118" s="27"/>
      <c r="BY118" s="27"/>
      <c r="BZ118" s="27"/>
      <c r="CA118" s="27"/>
      <c r="CB118" s="27"/>
      <c r="CC118" s="27"/>
      <c r="CD118" s="27"/>
      <c r="CE118" s="27"/>
      <c r="CF118" s="27"/>
      <c r="CG118" s="27"/>
      <c r="CH118" s="27"/>
      <c r="CI118" s="27"/>
      <c r="CJ118" s="27"/>
      <c r="CK118" s="27"/>
      <c r="CL118" s="27"/>
      <c r="CM118" s="27"/>
      <c r="CN118" s="27"/>
      <c r="CO118" s="27"/>
      <c r="CP118" s="27"/>
      <c r="CQ118" s="27"/>
      <c r="CR118" s="27"/>
      <c r="CS118" s="27"/>
      <c r="CT118" s="27"/>
      <c r="CU118" s="27"/>
      <c r="CV118" s="27"/>
      <c r="CW118" s="27"/>
      <c r="CX118" s="27"/>
      <c r="CY118" s="27"/>
      <c r="CZ118" s="27"/>
      <c r="DA118" s="27"/>
      <c r="DB118" s="27"/>
      <c r="DC118" s="27"/>
      <c r="DD118" s="27"/>
      <c r="DE118" s="27"/>
      <c r="DF118" s="27"/>
      <c r="DG118" s="27"/>
      <c r="DH118" s="27"/>
      <c r="DI118" s="27"/>
      <c r="DJ118" s="27"/>
      <c r="DK118" s="27"/>
      <c r="DL118" s="27"/>
      <c r="DM118" s="27"/>
      <c r="DN118" s="27"/>
      <c r="DO118" s="27"/>
      <c r="DP118" s="27"/>
      <c r="DQ118" s="27"/>
      <c r="DR118" s="27"/>
      <c r="DS118" s="27"/>
      <c r="DT118" s="27"/>
      <c r="DU118" s="27"/>
      <c r="DV118" s="27"/>
      <c r="DW118" s="27"/>
      <c r="DX118" s="27"/>
      <c r="DY118" s="27"/>
      <c r="DZ118" s="27"/>
      <c r="EA118" s="27"/>
      <c r="EB118" s="27"/>
      <c r="EC118" s="27"/>
      <c r="ED118" s="27"/>
      <c r="EE118" s="27"/>
      <c r="EF118" s="27"/>
      <c r="EG118" s="27"/>
      <c r="EH118" s="27"/>
      <c r="EI118" s="27"/>
      <c r="EJ118" s="27"/>
      <c r="EK118" s="27"/>
      <c r="EL118" s="27"/>
      <c r="EM118" s="27"/>
      <c r="EN118" s="27"/>
      <c r="EO118" s="27"/>
      <c r="EP118" s="27"/>
      <c r="EQ118" s="27"/>
      <c r="ER118" s="27"/>
      <c r="ES118" s="27"/>
      <c r="ET118" s="27"/>
      <c r="EU118" s="27"/>
      <c r="EV118" s="27"/>
      <c r="EW118" s="27"/>
      <c r="EX118" s="27"/>
      <c r="EY118" s="27"/>
      <c r="EZ118" s="27"/>
      <c r="FA118" s="27"/>
      <c r="FB118" s="27"/>
      <c r="FC118" s="27"/>
      <c r="FD118" s="27"/>
      <c r="FE118" s="27"/>
      <c r="FF118" s="27"/>
      <c r="FG118" s="27"/>
      <c r="FH118" s="27"/>
      <c r="FI118" s="27"/>
      <c r="FJ118" s="27"/>
      <c r="FK118" s="27"/>
      <c r="FL118" s="27"/>
      <c r="FM118" s="27"/>
      <c r="FN118" s="27"/>
      <c r="FO118" s="27"/>
      <c r="FP118" s="27"/>
      <c r="FQ118" s="27"/>
      <c r="FR118" s="27"/>
      <c r="FS118" s="27"/>
      <c r="FT118" s="27"/>
      <c r="FU118" s="27"/>
      <c r="FV118" s="27"/>
      <c r="FW118" s="27"/>
      <c r="FX118" s="27"/>
      <c r="FY118" s="27"/>
      <c r="FZ118" s="27"/>
      <c r="GA118" s="27"/>
      <c r="GB118" s="27"/>
      <c r="GC118" s="27"/>
      <c r="GD118" s="27"/>
      <c r="GE118" s="27"/>
      <c r="GF118" s="27"/>
      <c r="GG118" s="27"/>
      <c r="GH118" s="27"/>
      <c r="GI118" s="27"/>
      <c r="GJ118" s="27"/>
      <c r="GK118" s="27"/>
      <c r="GL118" s="27"/>
      <c r="GM118" s="27"/>
      <c r="GN118" s="27"/>
      <c r="GO118" s="27"/>
      <c r="GP118" s="27"/>
      <c r="GQ118" s="27"/>
      <c r="GR118" s="27"/>
      <c r="GS118" s="27"/>
      <c r="GT118" s="27"/>
      <c r="GU118" s="27"/>
      <c r="GV118" s="27"/>
      <c r="GW118" s="27"/>
      <c r="GX118" s="27"/>
      <c r="GY118" s="27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  <c r="XL118" s="10"/>
      <c r="XM118" s="10"/>
      <c r="XN118" s="10"/>
      <c r="XO118" s="10"/>
      <c r="XP118" s="10"/>
      <c r="XQ118" s="10"/>
      <c r="XR118" s="10"/>
      <c r="XS118" s="10"/>
      <c r="XT118" s="10"/>
      <c r="XU118" s="10"/>
      <c r="XV118" s="10"/>
      <c r="XW118" s="10"/>
      <c r="XX118" s="10"/>
      <c r="XY118" s="10"/>
      <c r="XZ118" s="10"/>
      <c r="YA118" s="10"/>
      <c r="YB118" s="10"/>
      <c r="YC118" s="10"/>
      <c r="YD118" s="10"/>
      <c r="YE118" s="10"/>
      <c r="YF118" s="10"/>
      <c r="YG118" s="10"/>
      <c r="YH118" s="10"/>
      <c r="YI118" s="10"/>
      <c r="YJ118" s="10"/>
      <c r="YK118" s="10"/>
      <c r="YL118" s="10"/>
      <c r="YM118" s="10"/>
      <c r="YN118" s="10"/>
      <c r="YO118" s="10"/>
      <c r="YP118" s="10"/>
      <c r="YQ118" s="10"/>
      <c r="YR118" s="10"/>
      <c r="YS118" s="10"/>
      <c r="YT118" s="10"/>
      <c r="YU118" s="10"/>
      <c r="YV118" s="10"/>
      <c r="YW118" s="10"/>
      <c r="YX118" s="10"/>
      <c r="YY118" s="10"/>
      <c r="YZ118" s="10"/>
      <c r="ZA118" s="10"/>
      <c r="ZB118" s="10"/>
      <c r="ZC118" s="10"/>
      <c r="ZD118" s="10"/>
      <c r="ZE118" s="10"/>
      <c r="ZF118" s="10"/>
      <c r="ZG118" s="10"/>
      <c r="ZH118" s="10"/>
      <c r="ZI118" s="10"/>
      <c r="ZJ118" s="10"/>
      <c r="ZK118" s="10"/>
      <c r="ZL118" s="10"/>
      <c r="ZM118" s="10"/>
      <c r="ZN118" s="10"/>
      <c r="ZO118" s="10"/>
      <c r="ZP118" s="10"/>
      <c r="ZQ118" s="10"/>
      <c r="ZR118" s="10"/>
      <c r="ZS118" s="10"/>
      <c r="ZT118" s="10"/>
      <c r="ZU118" s="10"/>
      <c r="ZV118" s="10"/>
      <c r="ZW118" s="10"/>
      <c r="ZX118" s="10"/>
      <c r="ZY118" s="10"/>
      <c r="ZZ118" s="10"/>
      <c r="AAA118" s="10"/>
      <c r="AAB118" s="10"/>
      <c r="AAC118" s="10"/>
      <c r="AAD118" s="10"/>
      <c r="AAE118" s="10"/>
      <c r="AAF118" s="10"/>
      <c r="AAG118" s="10"/>
      <c r="AAH118" s="10"/>
      <c r="AAI118" s="10"/>
      <c r="AAJ118" s="10"/>
      <c r="AAK118" s="10"/>
      <c r="AAL118" s="10"/>
      <c r="AAM118" s="10"/>
      <c r="AAN118" s="10"/>
      <c r="AAO118" s="10"/>
      <c r="AAP118" s="10"/>
      <c r="AAQ118" s="10"/>
      <c r="AAR118" s="10"/>
      <c r="AAS118" s="10"/>
      <c r="AAT118" s="10"/>
      <c r="AAU118" s="10"/>
      <c r="AAV118" s="10"/>
      <c r="AAW118" s="10"/>
      <c r="AAX118" s="10"/>
      <c r="AAY118" s="10"/>
      <c r="AAZ118" s="10"/>
      <c r="ABA118" s="10"/>
      <c r="ABB118" s="10"/>
      <c r="ABC118" s="10"/>
      <c r="ABD118" s="10"/>
      <c r="ABE118" s="10"/>
      <c r="ABF118" s="10"/>
      <c r="ABG118" s="10"/>
      <c r="ABH118" s="10"/>
      <c r="ABI118" s="10"/>
      <c r="ABJ118" s="10"/>
      <c r="ABK118" s="10"/>
      <c r="ABL118" s="10"/>
      <c r="ABM118" s="10"/>
      <c r="ABN118" s="10"/>
      <c r="ABO118" s="10"/>
      <c r="ABP118" s="10"/>
      <c r="ABQ118" s="10"/>
      <c r="ABR118" s="10"/>
      <c r="ABS118" s="10"/>
      <c r="ABT118" s="10"/>
      <c r="ABU118" s="10"/>
      <c r="ABV118" s="10"/>
      <c r="ABW118" s="10"/>
      <c r="ABX118" s="10"/>
      <c r="ABY118" s="10"/>
      <c r="ABZ118" s="10"/>
      <c r="ACA118" s="10"/>
      <c r="ACB118" s="10"/>
      <c r="ACC118" s="10"/>
      <c r="ACD118" s="10"/>
      <c r="ACE118" s="10"/>
      <c r="ACF118" s="10"/>
      <c r="ACG118" s="10"/>
      <c r="ACH118" s="10"/>
      <c r="ACI118" s="10"/>
      <c r="ACJ118" s="10"/>
      <c r="ACK118" s="10"/>
      <c r="ACL118" s="10"/>
      <c r="ACM118" s="10"/>
      <c r="ACN118" s="10"/>
      <c r="ACO118" s="10"/>
      <c r="ACP118" s="10"/>
      <c r="ACQ118" s="10"/>
      <c r="ACR118" s="10"/>
      <c r="ACS118" s="10"/>
      <c r="ACT118" s="10"/>
      <c r="ACU118" s="10"/>
      <c r="ACV118" s="10"/>
      <c r="ACW118" s="10"/>
      <c r="ACX118" s="10"/>
      <c r="ACY118" s="10"/>
      <c r="ACZ118" s="10"/>
      <c r="ADA118" s="10"/>
      <c r="ADB118" s="10"/>
      <c r="ADC118" s="10"/>
      <c r="ADD118" s="10"/>
      <c r="ADE118" s="10"/>
      <c r="ADF118" s="10"/>
      <c r="ADG118" s="10"/>
      <c r="ADH118" s="10"/>
      <c r="ADI118" s="10"/>
      <c r="ADJ118" s="10"/>
      <c r="ADK118" s="10"/>
      <c r="ADL118" s="10"/>
      <c r="ADM118" s="10"/>
      <c r="ADN118" s="10"/>
      <c r="ADO118" s="10"/>
      <c r="ADP118" s="10"/>
      <c r="ADQ118" s="10"/>
      <c r="ADR118" s="10"/>
      <c r="ADS118" s="10"/>
      <c r="ADT118" s="10"/>
      <c r="ADU118" s="10"/>
      <c r="ADV118" s="10"/>
      <c r="ADW118" s="10"/>
      <c r="ADX118" s="10"/>
      <c r="ADY118" s="10"/>
      <c r="ADZ118" s="10"/>
      <c r="AEA118" s="10"/>
      <c r="AEB118" s="10"/>
      <c r="AEC118" s="10"/>
      <c r="AED118" s="10"/>
      <c r="AEE118" s="10"/>
      <c r="AEF118" s="10"/>
      <c r="AEG118" s="10"/>
      <c r="AEH118" s="10"/>
      <c r="AEI118" s="10"/>
      <c r="AEJ118" s="10"/>
      <c r="AEK118" s="10"/>
      <c r="AEL118" s="10"/>
      <c r="AEM118" s="10"/>
      <c r="AEN118" s="10"/>
      <c r="AEO118" s="10"/>
      <c r="AEP118" s="10"/>
      <c r="AEQ118" s="10"/>
      <c r="AER118" s="10"/>
      <c r="AES118" s="10"/>
      <c r="AET118" s="10"/>
      <c r="AEU118" s="10"/>
      <c r="AEV118" s="10"/>
      <c r="AEW118" s="10"/>
      <c r="AEX118" s="10"/>
      <c r="AEY118" s="10"/>
      <c r="AEZ118" s="10"/>
      <c r="AFA118" s="10"/>
      <c r="AFB118" s="10"/>
      <c r="AFC118" s="10"/>
      <c r="AFD118" s="10"/>
      <c r="AFE118" s="10"/>
      <c r="AFF118" s="10"/>
      <c r="AFG118" s="10"/>
      <c r="AFH118" s="10"/>
      <c r="AFI118" s="10"/>
      <c r="AFJ118" s="10"/>
      <c r="AFK118" s="10"/>
      <c r="AFL118" s="10"/>
      <c r="AFM118" s="10"/>
      <c r="AFN118" s="10"/>
      <c r="AFO118" s="10"/>
      <c r="AFP118" s="10"/>
      <c r="AFQ118" s="10"/>
      <c r="AFR118" s="10"/>
      <c r="AFS118" s="10"/>
      <c r="AFT118" s="10"/>
      <c r="AFU118" s="10"/>
      <c r="AFV118" s="10"/>
      <c r="AFW118" s="10"/>
      <c r="AFX118" s="10"/>
      <c r="AFY118" s="10"/>
      <c r="AFZ118" s="10"/>
      <c r="AGA118" s="10"/>
      <c r="AGB118" s="10"/>
      <c r="AGC118" s="10"/>
      <c r="AGD118" s="10"/>
      <c r="AGE118" s="10"/>
      <c r="AGF118" s="10"/>
      <c r="AGG118" s="10"/>
      <c r="AGH118" s="10"/>
      <c r="AGI118" s="10"/>
      <c r="AGJ118" s="10"/>
      <c r="AGK118" s="10"/>
      <c r="AGL118" s="10"/>
      <c r="AGM118" s="10"/>
      <c r="AGN118" s="10"/>
      <c r="AGO118" s="10"/>
      <c r="AGP118" s="10"/>
      <c r="AGQ118" s="10"/>
      <c r="AGR118" s="10"/>
      <c r="AGS118" s="10"/>
      <c r="AGT118" s="10"/>
      <c r="AGU118" s="10"/>
      <c r="AGV118" s="10"/>
      <c r="AGW118" s="10"/>
      <c r="AGX118" s="10"/>
      <c r="AGY118" s="10"/>
      <c r="AGZ118" s="10"/>
      <c r="AHA118" s="10"/>
      <c r="AHB118" s="10"/>
      <c r="AHC118" s="10"/>
      <c r="AHD118" s="10"/>
      <c r="AHE118" s="10"/>
      <c r="AHF118" s="10"/>
      <c r="AHG118" s="10"/>
      <c r="AHH118" s="10"/>
      <c r="AHI118" s="10"/>
      <c r="AHJ118" s="10"/>
      <c r="AHK118" s="10"/>
      <c r="AHL118" s="10"/>
      <c r="AHM118" s="10"/>
      <c r="AHN118" s="10"/>
      <c r="AHO118" s="10"/>
      <c r="AHP118" s="10"/>
      <c r="AHQ118" s="10"/>
      <c r="AHR118" s="10"/>
      <c r="AHS118" s="10"/>
      <c r="AHT118" s="10"/>
      <c r="AHU118" s="10"/>
      <c r="AHV118" s="10"/>
      <c r="AHW118" s="10"/>
      <c r="AHX118" s="10"/>
      <c r="AHY118" s="10"/>
      <c r="AHZ118" s="10"/>
      <c r="AIA118" s="10"/>
      <c r="AIB118" s="10"/>
      <c r="AIC118" s="10"/>
      <c r="AID118" s="10"/>
      <c r="AIE118" s="10"/>
      <c r="AIF118" s="10"/>
      <c r="AIG118" s="10"/>
      <c r="AIH118" s="10"/>
      <c r="AII118" s="10"/>
      <c r="AIJ118" s="10"/>
      <c r="AIK118" s="10"/>
      <c r="AIL118" s="10"/>
      <c r="AIM118" s="10"/>
      <c r="AIN118" s="10"/>
      <c r="AIO118" s="10"/>
      <c r="AIP118" s="10"/>
      <c r="AIQ118" s="10"/>
      <c r="AIR118" s="10"/>
      <c r="AIS118" s="10"/>
      <c r="AIT118" s="10"/>
      <c r="AIU118" s="10"/>
      <c r="AIV118" s="10"/>
      <c r="AIW118" s="10"/>
      <c r="AIX118" s="10"/>
      <c r="AIY118" s="10"/>
      <c r="AIZ118" s="10"/>
      <c r="AJA118" s="10"/>
      <c r="AJB118" s="10"/>
      <c r="AJC118" s="10"/>
      <c r="AJD118" s="10"/>
      <c r="AJE118" s="10"/>
      <c r="AJF118" s="10"/>
      <c r="AJG118" s="10"/>
      <c r="AJH118" s="10"/>
      <c r="AJI118" s="10"/>
      <c r="AJJ118" s="10"/>
      <c r="AJK118" s="10"/>
      <c r="AJL118" s="10"/>
      <c r="AJM118" s="10"/>
      <c r="AJN118" s="10"/>
      <c r="AJO118" s="10"/>
      <c r="AJP118" s="10"/>
      <c r="AJQ118" s="10"/>
      <c r="AJR118" s="10"/>
      <c r="AJS118" s="10"/>
      <c r="AJT118" s="10"/>
      <c r="AJU118" s="10"/>
      <c r="AJV118" s="10"/>
      <c r="AJW118" s="10"/>
      <c r="AJX118" s="10"/>
      <c r="AJY118" s="10"/>
      <c r="AJZ118" s="10"/>
      <c r="AKA118" s="10"/>
      <c r="AKB118" s="10"/>
      <c r="AKC118" s="10"/>
      <c r="AKD118" s="10"/>
      <c r="AKE118" s="10"/>
      <c r="AKF118" s="10"/>
      <c r="AKG118" s="10"/>
      <c r="AKH118" s="10"/>
      <c r="AKI118" s="10"/>
      <c r="AKJ118" s="10"/>
      <c r="AKK118" s="10"/>
      <c r="AKL118" s="10"/>
      <c r="AKM118" s="10"/>
      <c r="AKN118" s="10"/>
      <c r="AKO118" s="10"/>
      <c r="AKP118" s="10"/>
      <c r="AKQ118" s="10"/>
      <c r="AKR118" s="10"/>
      <c r="AKS118" s="10"/>
      <c r="AKT118" s="10"/>
      <c r="AKU118" s="10"/>
      <c r="AKV118" s="10"/>
      <c r="AKW118" s="10"/>
      <c r="AKX118" s="10"/>
      <c r="AKY118" s="10"/>
      <c r="AKZ118" s="10"/>
      <c r="ALA118" s="10"/>
      <c r="ALB118" s="10"/>
      <c r="ALC118" s="10"/>
      <c r="ALD118" s="10"/>
      <c r="ALE118" s="10"/>
      <c r="ALF118" s="10"/>
      <c r="ALG118" s="10"/>
      <c r="ALH118" s="10"/>
      <c r="ALI118" s="10"/>
      <c r="ALJ118" s="10"/>
      <c r="ALK118" s="10"/>
      <c r="ALL118" s="10"/>
      <c r="ALM118" s="10"/>
      <c r="ALN118" s="10"/>
      <c r="ALO118" s="10"/>
      <c r="ALP118" s="10"/>
      <c r="ALQ118" s="10"/>
      <c r="ALR118" s="10"/>
      <c r="ALS118" s="10"/>
      <c r="ALT118" s="10"/>
      <c r="ALU118" s="10"/>
      <c r="ALV118" s="10"/>
      <c r="ALW118" s="10"/>
      <c r="ALX118" s="10"/>
      <c r="ALY118" s="10"/>
      <c r="ALZ118" s="10"/>
      <c r="AMA118" s="10"/>
      <c r="AMB118" s="10"/>
      <c r="AMC118" s="10"/>
      <c r="AMD118" s="10"/>
      <c r="AME118" s="10"/>
      <c r="AMF118" s="10"/>
      <c r="AMG118" s="10"/>
      <c r="AMH118" s="10"/>
      <c r="AMI118" s="10"/>
      <c r="AMJ118" s="10"/>
      <c r="AMK118" s="10"/>
      <c r="AML118" s="10"/>
      <c r="AMM118" s="10"/>
      <c r="AMN118" s="10"/>
      <c r="AMO118" s="10"/>
      <c r="AMP118" s="10"/>
      <c r="AMQ118" s="10"/>
      <c r="AMR118" s="10"/>
      <c r="AMS118" s="10"/>
      <c r="AMT118" s="10"/>
      <c r="AMU118" s="10"/>
      <c r="AMV118" s="10"/>
      <c r="AMW118" s="10"/>
      <c r="AMX118" s="10"/>
      <c r="AMY118" s="10"/>
      <c r="AMZ118" s="10"/>
      <c r="ANA118" s="10"/>
      <c r="ANB118" s="10"/>
      <c r="ANC118" s="10"/>
      <c r="AND118" s="10"/>
      <c r="ANE118" s="10"/>
      <c r="ANF118" s="10"/>
      <c r="ANG118" s="10"/>
      <c r="ANH118" s="10"/>
      <c r="ANI118" s="10"/>
      <c r="ANJ118" s="10"/>
      <c r="ANK118" s="10"/>
      <c r="ANL118" s="10"/>
      <c r="ANM118" s="10"/>
      <c r="ANN118" s="10"/>
      <c r="ANO118" s="10"/>
      <c r="ANP118" s="10"/>
      <c r="ANQ118" s="10"/>
      <c r="ANR118" s="10"/>
      <c r="ANS118" s="10"/>
      <c r="ANT118" s="10"/>
      <c r="ANU118" s="10"/>
      <c r="ANV118" s="10"/>
      <c r="ANW118" s="10"/>
      <c r="ANX118" s="10"/>
      <c r="ANY118" s="10"/>
      <c r="ANZ118" s="10"/>
      <c r="AOA118" s="10"/>
      <c r="AOB118" s="10"/>
      <c r="AOC118" s="10"/>
      <c r="AOD118" s="10"/>
      <c r="AOE118" s="10"/>
      <c r="AOF118" s="10"/>
      <c r="AOG118" s="10"/>
      <c r="AOH118" s="10"/>
      <c r="AOI118" s="10"/>
      <c r="AOJ118" s="10"/>
      <c r="AOK118" s="10"/>
      <c r="AOL118" s="10"/>
      <c r="AOM118" s="10"/>
      <c r="AON118" s="10"/>
      <c r="AOO118" s="10"/>
      <c r="AOP118" s="10"/>
      <c r="AOQ118" s="10"/>
      <c r="AOR118" s="10"/>
      <c r="AOS118" s="10"/>
      <c r="AOT118" s="10"/>
      <c r="AOU118" s="10"/>
      <c r="AOV118" s="10"/>
      <c r="AOW118" s="10"/>
      <c r="AOX118" s="10"/>
      <c r="AOY118" s="10"/>
      <c r="AOZ118" s="10"/>
      <c r="APA118" s="10"/>
      <c r="APB118" s="10"/>
      <c r="APC118" s="10"/>
      <c r="APD118" s="10"/>
      <c r="APE118" s="10"/>
      <c r="APF118" s="10"/>
      <c r="APG118" s="10"/>
      <c r="APH118" s="10"/>
      <c r="API118" s="10"/>
      <c r="APJ118" s="10"/>
      <c r="APK118" s="10"/>
      <c r="APL118" s="10"/>
      <c r="APM118" s="10"/>
      <c r="APN118" s="10"/>
      <c r="APO118" s="10"/>
      <c r="APP118" s="10"/>
      <c r="APQ118" s="10"/>
      <c r="APR118" s="10"/>
      <c r="APS118" s="10"/>
      <c r="APT118" s="10"/>
      <c r="APU118" s="10"/>
      <c r="APV118" s="10"/>
      <c r="APW118" s="10"/>
      <c r="APX118" s="10"/>
      <c r="APY118" s="10"/>
      <c r="APZ118" s="10"/>
      <c r="AQA118" s="10"/>
      <c r="AQB118" s="10"/>
      <c r="AQC118" s="10"/>
      <c r="AQD118" s="10"/>
      <c r="AQE118" s="10"/>
      <c r="AQF118" s="10"/>
      <c r="AQG118" s="10"/>
      <c r="AQH118" s="10"/>
      <c r="AQI118" s="10"/>
      <c r="AQJ118" s="10"/>
      <c r="AQK118" s="10"/>
      <c r="AQL118" s="10"/>
      <c r="AQM118" s="10"/>
      <c r="AQN118" s="10"/>
      <c r="AQO118" s="10"/>
      <c r="AQP118" s="10"/>
      <c r="AQQ118" s="10"/>
      <c r="AQR118" s="10"/>
      <c r="AQS118" s="10"/>
      <c r="AQT118" s="10"/>
      <c r="AQU118" s="10"/>
      <c r="AQV118" s="10"/>
      <c r="AQW118" s="10"/>
      <c r="AQX118" s="10"/>
      <c r="AQY118" s="10"/>
      <c r="AQZ118" s="10"/>
      <c r="ARA118" s="10"/>
      <c r="ARB118" s="10"/>
      <c r="ARC118" s="10"/>
      <c r="ARD118" s="10"/>
      <c r="ARE118" s="10"/>
      <c r="ARF118" s="10"/>
      <c r="ARG118" s="10"/>
      <c r="ARH118" s="10"/>
      <c r="ARI118" s="10"/>
      <c r="ARJ118" s="10"/>
      <c r="ARK118" s="10"/>
      <c r="ARL118" s="10"/>
      <c r="ARM118" s="10"/>
      <c r="ARN118" s="10"/>
      <c r="ARO118" s="10"/>
      <c r="ARP118" s="10"/>
      <c r="ARQ118" s="10"/>
      <c r="ARR118" s="10"/>
      <c r="ARS118" s="10"/>
      <c r="ART118" s="10"/>
      <c r="ARU118" s="10"/>
      <c r="ARV118" s="10"/>
      <c r="ARW118" s="10"/>
      <c r="ARX118" s="10"/>
      <c r="ARY118" s="10"/>
      <c r="ARZ118" s="10"/>
      <c r="ASA118" s="10"/>
      <c r="ASB118" s="10"/>
      <c r="ASC118" s="10"/>
      <c r="ASD118" s="10"/>
      <c r="ASE118" s="10"/>
      <c r="ASF118" s="10"/>
      <c r="ASG118" s="10"/>
      <c r="ASH118" s="10"/>
      <c r="ASI118" s="10"/>
      <c r="ASJ118" s="10"/>
      <c r="ASK118" s="10"/>
      <c r="ASL118" s="10"/>
      <c r="ASM118" s="10"/>
      <c r="ASN118" s="10"/>
      <c r="ASO118" s="10"/>
      <c r="ASP118" s="10"/>
      <c r="ASQ118" s="10"/>
      <c r="ASR118" s="10"/>
      <c r="ASS118" s="10"/>
      <c r="AST118" s="10"/>
      <c r="ASU118" s="10"/>
      <c r="ASV118" s="10"/>
      <c r="ASW118" s="10"/>
      <c r="ASX118" s="10"/>
      <c r="ASY118" s="10"/>
      <c r="ASZ118" s="10"/>
      <c r="ATA118" s="10"/>
      <c r="ATB118" s="10"/>
      <c r="ATC118" s="10"/>
      <c r="ATD118" s="10"/>
      <c r="ATE118" s="10"/>
      <c r="ATF118" s="10"/>
      <c r="ATG118" s="10"/>
      <c r="ATH118" s="10"/>
      <c r="ATI118" s="10"/>
      <c r="ATJ118" s="10"/>
      <c r="ATK118" s="10"/>
      <c r="ATL118" s="10"/>
      <c r="ATM118" s="10"/>
      <c r="ATN118" s="10"/>
      <c r="ATO118" s="10"/>
      <c r="ATP118" s="10"/>
      <c r="ATQ118" s="10"/>
      <c r="ATR118" s="10"/>
      <c r="ATS118" s="10"/>
      <c r="ATT118" s="10"/>
      <c r="ATU118" s="10"/>
      <c r="ATV118" s="10"/>
      <c r="ATW118" s="10"/>
      <c r="ATX118" s="10"/>
      <c r="ATY118" s="10"/>
      <c r="ATZ118" s="10"/>
      <c r="AUA118" s="10"/>
      <c r="AUB118" s="10"/>
      <c r="AUC118" s="10"/>
      <c r="AUD118" s="10"/>
      <c r="AUE118" s="10"/>
      <c r="AUF118" s="10"/>
      <c r="AUG118" s="10"/>
      <c r="AUH118" s="10"/>
      <c r="AUI118" s="10"/>
      <c r="AUJ118" s="10"/>
      <c r="AUK118" s="10"/>
      <c r="AUL118" s="10"/>
      <c r="AUM118" s="10"/>
      <c r="AUN118" s="10"/>
      <c r="AUO118" s="10"/>
      <c r="AUP118" s="10"/>
      <c r="AUQ118" s="10"/>
      <c r="AUR118" s="10"/>
      <c r="AUS118" s="10"/>
      <c r="AUT118" s="10"/>
      <c r="AUU118" s="10"/>
      <c r="AUV118" s="10"/>
      <c r="AUW118" s="10"/>
      <c r="AUX118" s="10"/>
      <c r="AUY118" s="10"/>
      <c r="AUZ118" s="10"/>
      <c r="AVA118" s="10"/>
      <c r="AVB118" s="10"/>
      <c r="AVC118" s="10"/>
      <c r="AVD118" s="10"/>
      <c r="AVE118" s="10"/>
      <c r="AVF118" s="10"/>
      <c r="AVG118" s="10"/>
      <c r="AVH118" s="10"/>
      <c r="AVI118" s="10"/>
      <c r="AVJ118" s="10"/>
      <c r="AVK118" s="10"/>
      <c r="AVL118" s="10"/>
      <c r="AVM118" s="10"/>
      <c r="AVN118" s="10"/>
      <c r="AVO118" s="10"/>
      <c r="AVP118" s="10"/>
      <c r="AVQ118" s="10"/>
      <c r="AVR118" s="10"/>
      <c r="AVS118" s="10"/>
      <c r="AVT118" s="10"/>
      <c r="AVU118" s="10"/>
      <c r="AVV118" s="10"/>
      <c r="AVW118" s="10"/>
      <c r="AVX118" s="10"/>
      <c r="AVY118" s="10"/>
      <c r="AVZ118" s="10"/>
      <c r="AWA118" s="10"/>
      <c r="AWB118" s="10"/>
      <c r="AWC118" s="10"/>
      <c r="AWD118" s="10"/>
      <c r="AWE118" s="10"/>
      <c r="AWF118" s="10"/>
      <c r="AWG118" s="10"/>
      <c r="AWH118" s="10"/>
      <c r="AWI118" s="10"/>
      <c r="AWJ118" s="10"/>
      <c r="AWK118" s="10"/>
      <c r="AWL118" s="10"/>
      <c r="AWM118" s="10"/>
      <c r="AWN118" s="10"/>
      <c r="AWO118" s="10"/>
      <c r="AWP118" s="10"/>
      <c r="AWQ118" s="10"/>
      <c r="AWR118" s="10"/>
      <c r="AWS118" s="10"/>
      <c r="AWT118" s="10"/>
      <c r="AWU118" s="10"/>
      <c r="AWV118" s="10"/>
      <c r="AWW118" s="10"/>
      <c r="AWX118" s="10"/>
      <c r="AWY118" s="10"/>
      <c r="AWZ118" s="10"/>
      <c r="AXA118" s="10"/>
      <c r="AXB118" s="10"/>
      <c r="AXC118" s="10"/>
      <c r="AXD118" s="10"/>
      <c r="AXE118" s="10"/>
      <c r="AXF118" s="10"/>
      <c r="AXG118" s="10"/>
      <c r="AXH118" s="10"/>
      <c r="AXI118" s="10"/>
      <c r="AXJ118" s="10"/>
      <c r="AXK118" s="10"/>
      <c r="AXL118" s="10"/>
      <c r="AXM118" s="10"/>
      <c r="AXN118" s="10"/>
      <c r="AXO118" s="10"/>
      <c r="AXP118" s="10"/>
      <c r="AXQ118" s="10"/>
      <c r="AXR118" s="10"/>
      <c r="AXS118" s="10"/>
      <c r="AXT118" s="10"/>
      <c r="AXU118" s="10"/>
      <c r="AXV118" s="10"/>
      <c r="AXW118" s="10"/>
      <c r="AXX118" s="10"/>
      <c r="AXY118" s="10"/>
      <c r="AXZ118" s="10"/>
      <c r="AYA118" s="10"/>
      <c r="AYB118" s="10"/>
      <c r="AYC118" s="10"/>
      <c r="AYD118" s="10"/>
      <c r="AYE118" s="10"/>
      <c r="AYF118" s="10"/>
      <c r="AYG118" s="10"/>
      <c r="AYH118" s="10"/>
      <c r="AYI118" s="10"/>
      <c r="AYJ118" s="10"/>
      <c r="AYK118" s="10"/>
      <c r="AYL118" s="10"/>
      <c r="AYM118" s="10"/>
      <c r="AYN118" s="10"/>
      <c r="AYO118" s="10"/>
      <c r="AYP118" s="10"/>
      <c r="AYQ118" s="10"/>
      <c r="AYR118" s="10"/>
      <c r="AYS118" s="10"/>
      <c r="AYT118" s="10"/>
      <c r="AYU118" s="10"/>
      <c r="AYV118" s="10"/>
      <c r="AYW118" s="10"/>
      <c r="AYX118" s="10"/>
      <c r="AYY118" s="10"/>
      <c r="AYZ118" s="10"/>
      <c r="AZA118" s="10"/>
      <c r="AZB118" s="10"/>
      <c r="AZC118" s="10"/>
      <c r="AZD118" s="10"/>
      <c r="AZE118" s="10"/>
      <c r="AZF118" s="10"/>
      <c r="AZG118" s="10"/>
      <c r="AZH118" s="10"/>
      <c r="AZI118" s="10"/>
      <c r="AZJ118" s="10"/>
      <c r="AZK118" s="10"/>
      <c r="AZL118" s="10"/>
      <c r="AZM118" s="10"/>
      <c r="AZN118" s="10"/>
      <c r="AZO118" s="10"/>
      <c r="AZP118" s="10"/>
      <c r="AZQ118" s="10"/>
      <c r="AZR118" s="10"/>
      <c r="AZS118" s="10"/>
      <c r="AZT118" s="10"/>
      <c r="AZU118" s="10"/>
      <c r="AZV118" s="10"/>
      <c r="AZW118" s="10"/>
      <c r="AZX118" s="10"/>
      <c r="AZY118" s="10"/>
      <c r="AZZ118" s="10"/>
      <c r="BAA118" s="10"/>
      <c r="BAB118" s="10"/>
      <c r="BAC118" s="10"/>
      <c r="BAD118" s="10"/>
      <c r="BAE118" s="10"/>
      <c r="BAF118" s="10"/>
      <c r="BAG118" s="10"/>
      <c r="BAH118" s="10"/>
      <c r="BAI118" s="10"/>
      <c r="BAJ118" s="10"/>
      <c r="BAK118" s="10"/>
      <c r="BAL118" s="10"/>
      <c r="BAM118" s="10"/>
      <c r="BAN118" s="10"/>
      <c r="BAO118" s="10"/>
      <c r="BAP118" s="10"/>
      <c r="BAQ118" s="10"/>
      <c r="BAR118" s="10"/>
      <c r="BAS118" s="10"/>
      <c r="BAT118" s="10"/>
      <c r="BAU118" s="10"/>
      <c r="BAV118" s="10"/>
      <c r="BAW118" s="10"/>
      <c r="BAX118" s="10"/>
      <c r="BAY118" s="10"/>
      <c r="BAZ118" s="10"/>
      <c r="BBA118" s="10"/>
      <c r="BBB118" s="10"/>
      <c r="BBC118" s="10"/>
      <c r="BBD118" s="10"/>
      <c r="BBE118" s="10"/>
      <c r="BBF118" s="10"/>
      <c r="BBG118" s="10"/>
      <c r="BBH118" s="10"/>
      <c r="BBI118" s="10"/>
      <c r="BBJ118" s="10"/>
      <c r="BBK118" s="10"/>
      <c r="BBL118" s="10"/>
      <c r="BBM118" s="10"/>
      <c r="BBN118" s="10"/>
      <c r="BBO118" s="10"/>
      <c r="BBP118" s="10"/>
      <c r="BBQ118" s="10"/>
      <c r="BBR118" s="10"/>
      <c r="BBS118" s="10"/>
      <c r="BBT118" s="10"/>
      <c r="BBU118" s="10"/>
      <c r="BBV118" s="10"/>
      <c r="BBW118" s="10"/>
      <c r="BBX118" s="10"/>
      <c r="BBY118" s="10"/>
      <c r="BBZ118" s="10"/>
      <c r="BCA118" s="10"/>
      <c r="BCB118" s="10"/>
      <c r="BCC118" s="10"/>
      <c r="BCD118" s="10"/>
      <c r="BCE118" s="10"/>
      <c r="BCF118" s="10"/>
      <c r="BCG118" s="10"/>
      <c r="BCH118" s="10"/>
      <c r="BCI118" s="10"/>
      <c r="BCJ118" s="10"/>
      <c r="BCK118" s="10"/>
      <c r="BCL118" s="10"/>
      <c r="BCM118" s="10"/>
      <c r="BCN118" s="10"/>
      <c r="BCO118" s="10"/>
      <c r="BCP118" s="10"/>
      <c r="BCQ118" s="10"/>
      <c r="BCR118" s="10"/>
      <c r="BCS118" s="10"/>
      <c r="BCT118" s="10"/>
      <c r="BCU118" s="10"/>
      <c r="BCV118" s="10"/>
      <c r="BCW118" s="10"/>
      <c r="BCX118" s="10"/>
      <c r="BCY118" s="10"/>
      <c r="BCZ118" s="10"/>
      <c r="BDA118" s="10"/>
      <c r="BDB118" s="10"/>
      <c r="BDC118" s="10"/>
      <c r="BDD118" s="10"/>
      <c r="BDE118" s="10"/>
      <c r="BDF118" s="10"/>
      <c r="BDG118" s="10"/>
      <c r="BDH118" s="10"/>
      <c r="BDI118" s="10"/>
      <c r="BDJ118" s="10"/>
      <c r="BDK118" s="10"/>
      <c r="BDL118" s="10"/>
      <c r="BDM118" s="10"/>
      <c r="BDN118" s="10"/>
      <c r="BDO118" s="10"/>
      <c r="BDP118" s="10"/>
      <c r="BDQ118" s="10"/>
      <c r="BDR118" s="10"/>
      <c r="BDS118" s="10"/>
      <c r="BDT118" s="10"/>
      <c r="BDU118" s="10"/>
      <c r="BDV118" s="10"/>
      <c r="BDW118" s="10"/>
      <c r="BDX118" s="10"/>
      <c r="BDY118" s="10"/>
      <c r="BDZ118" s="10"/>
      <c r="BEA118" s="10"/>
      <c r="BEB118" s="10"/>
      <c r="BEC118" s="10"/>
      <c r="BED118" s="10"/>
      <c r="BEE118" s="10"/>
      <c r="BEF118" s="10"/>
      <c r="BEG118" s="10"/>
      <c r="BEH118" s="10"/>
      <c r="BEI118" s="10"/>
      <c r="BEJ118" s="10"/>
      <c r="BEK118" s="10"/>
      <c r="BEL118" s="10"/>
      <c r="BEM118" s="10"/>
      <c r="BEN118" s="10"/>
      <c r="BEO118" s="10"/>
      <c r="BEP118" s="10"/>
      <c r="BEQ118" s="10"/>
      <c r="BER118" s="10"/>
      <c r="BES118" s="10"/>
      <c r="BET118" s="10"/>
      <c r="BEU118" s="10"/>
      <c r="BEV118" s="10"/>
      <c r="BEW118" s="10"/>
      <c r="BEX118" s="10"/>
      <c r="BEY118" s="10"/>
      <c r="BEZ118" s="10"/>
      <c r="BFA118" s="10"/>
      <c r="BFB118" s="10"/>
      <c r="BFC118" s="10"/>
      <c r="BFD118" s="10"/>
      <c r="BFE118" s="10"/>
      <c r="BFF118" s="10"/>
      <c r="BFG118" s="10"/>
      <c r="BFH118" s="10"/>
      <c r="BFI118" s="10"/>
      <c r="BFJ118" s="10"/>
      <c r="BFK118" s="10"/>
      <c r="BFL118" s="10"/>
      <c r="BFM118" s="10"/>
      <c r="BFN118" s="10"/>
      <c r="BFO118" s="10"/>
      <c r="BFP118" s="10"/>
      <c r="BFQ118" s="10"/>
      <c r="BFR118" s="10"/>
      <c r="BFS118" s="10"/>
      <c r="BFT118" s="10"/>
      <c r="BFU118" s="10"/>
      <c r="BFV118" s="10"/>
      <c r="BFW118" s="10"/>
      <c r="BFX118" s="10"/>
      <c r="BFY118" s="10"/>
      <c r="BFZ118" s="10"/>
      <c r="BGA118" s="10"/>
      <c r="BGB118" s="10"/>
      <c r="BGC118" s="10"/>
      <c r="BGD118" s="10"/>
      <c r="BGE118" s="10"/>
      <c r="BGF118" s="10"/>
      <c r="BGG118" s="10"/>
      <c r="BGH118" s="10"/>
      <c r="BGI118" s="10"/>
      <c r="BGJ118" s="10"/>
      <c r="BGK118" s="10"/>
      <c r="BGL118" s="10"/>
      <c r="BGM118" s="10"/>
      <c r="BGN118" s="10"/>
      <c r="BGO118" s="10"/>
      <c r="BGP118" s="10"/>
      <c r="BGQ118" s="10"/>
      <c r="BGR118" s="10"/>
      <c r="BGS118" s="10"/>
      <c r="BGT118" s="10"/>
      <c r="BGU118" s="10"/>
      <c r="BGV118" s="10"/>
      <c r="BGW118" s="10"/>
      <c r="BGX118" s="10"/>
      <c r="BGY118" s="10"/>
      <c r="BGZ118" s="10"/>
      <c r="BHA118" s="10"/>
      <c r="BHB118" s="10"/>
      <c r="BHC118" s="10"/>
      <c r="BHD118" s="10"/>
      <c r="BHE118" s="10"/>
      <c r="BHF118" s="10"/>
      <c r="BHG118" s="10"/>
      <c r="BHH118" s="10"/>
      <c r="BHI118" s="10"/>
      <c r="BHJ118" s="10"/>
      <c r="BHK118" s="10"/>
      <c r="BHL118" s="10"/>
      <c r="BHM118" s="10"/>
      <c r="BHN118" s="10"/>
      <c r="BHO118" s="10"/>
      <c r="BHP118" s="10"/>
      <c r="BHQ118" s="10"/>
      <c r="BHR118" s="10"/>
      <c r="BHS118" s="10"/>
      <c r="BHT118" s="10"/>
      <c r="BHU118" s="10"/>
      <c r="BHV118" s="10"/>
      <c r="BHW118" s="10"/>
      <c r="BHX118" s="10"/>
      <c r="BHY118" s="10"/>
      <c r="BHZ118" s="10"/>
      <c r="BIA118" s="10"/>
      <c r="BIB118" s="10"/>
      <c r="BIC118" s="10"/>
    </row>
    <row r="119" spans="1:1589" s="11" customFormat="1" ht="50.25" customHeight="1">
      <c r="A119" s="79" t="s">
        <v>49</v>
      </c>
      <c r="B119" s="59"/>
      <c r="C119" s="197" t="s">
        <v>135</v>
      </c>
      <c r="D119" s="198" t="s">
        <v>13</v>
      </c>
      <c r="E119" s="107">
        <v>41640</v>
      </c>
      <c r="F119" s="107">
        <v>42004</v>
      </c>
      <c r="G119" s="114" t="s">
        <v>9</v>
      </c>
      <c r="H119" s="130"/>
      <c r="I119" s="130">
        <v>432400</v>
      </c>
      <c r="J119" s="130">
        <v>143000</v>
      </c>
      <c r="K119" s="130"/>
      <c r="L119" s="130"/>
      <c r="M119" s="130">
        <v>432400</v>
      </c>
      <c r="N119" s="130">
        <v>142999</v>
      </c>
      <c r="O119" s="130"/>
      <c r="P119" s="130"/>
      <c r="Q119" s="130">
        <v>432400</v>
      </c>
      <c r="R119" s="130">
        <v>142999</v>
      </c>
      <c r="S119" s="130"/>
      <c r="T119" s="94">
        <f>I119-M119</f>
        <v>0</v>
      </c>
      <c r="U119" s="94">
        <f>J119-N119</f>
        <v>1</v>
      </c>
      <c r="V119" s="9"/>
      <c r="W119" s="9"/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  <c r="BO119" s="27"/>
      <c r="BP119" s="27"/>
      <c r="BQ119" s="27"/>
      <c r="BR119" s="27"/>
      <c r="BS119" s="27"/>
      <c r="BT119" s="27"/>
      <c r="BU119" s="27"/>
      <c r="BV119" s="27"/>
      <c r="BW119" s="27"/>
      <c r="BX119" s="27"/>
      <c r="BY119" s="27"/>
      <c r="BZ119" s="27"/>
      <c r="CA119" s="27"/>
      <c r="CB119" s="27"/>
      <c r="CC119" s="27"/>
      <c r="CD119" s="27"/>
      <c r="CE119" s="27"/>
      <c r="CF119" s="27"/>
      <c r="CG119" s="27"/>
      <c r="CH119" s="27"/>
      <c r="CI119" s="27"/>
      <c r="CJ119" s="27"/>
      <c r="CK119" s="27"/>
      <c r="CL119" s="27"/>
      <c r="CM119" s="27"/>
      <c r="CN119" s="27"/>
      <c r="CO119" s="27"/>
      <c r="CP119" s="27"/>
      <c r="CQ119" s="27"/>
      <c r="CR119" s="27"/>
      <c r="CS119" s="27"/>
      <c r="CT119" s="27"/>
      <c r="CU119" s="27"/>
      <c r="CV119" s="27"/>
      <c r="CW119" s="27"/>
      <c r="CX119" s="27"/>
      <c r="CY119" s="27"/>
      <c r="CZ119" s="27"/>
      <c r="DA119" s="27"/>
      <c r="DB119" s="27"/>
      <c r="DC119" s="27"/>
      <c r="DD119" s="27"/>
      <c r="DE119" s="27"/>
      <c r="DF119" s="27"/>
      <c r="DG119" s="27"/>
      <c r="DH119" s="27"/>
      <c r="DI119" s="27"/>
      <c r="DJ119" s="27"/>
      <c r="DK119" s="27"/>
      <c r="DL119" s="27"/>
      <c r="DM119" s="27"/>
      <c r="DN119" s="27"/>
      <c r="DO119" s="27"/>
      <c r="DP119" s="27"/>
      <c r="DQ119" s="27"/>
      <c r="DR119" s="27"/>
      <c r="DS119" s="27"/>
      <c r="DT119" s="27"/>
      <c r="DU119" s="27"/>
      <c r="DV119" s="27"/>
      <c r="DW119" s="27"/>
      <c r="DX119" s="27"/>
      <c r="DY119" s="27"/>
      <c r="DZ119" s="27"/>
      <c r="EA119" s="27"/>
      <c r="EB119" s="27"/>
      <c r="EC119" s="27"/>
      <c r="ED119" s="27"/>
      <c r="EE119" s="27"/>
      <c r="EF119" s="27"/>
      <c r="EG119" s="27"/>
      <c r="EH119" s="27"/>
      <c r="EI119" s="27"/>
      <c r="EJ119" s="27"/>
      <c r="EK119" s="27"/>
      <c r="EL119" s="27"/>
      <c r="EM119" s="27"/>
      <c r="EN119" s="27"/>
      <c r="EO119" s="27"/>
      <c r="EP119" s="27"/>
      <c r="EQ119" s="27"/>
      <c r="ER119" s="27"/>
      <c r="ES119" s="27"/>
      <c r="ET119" s="27"/>
      <c r="EU119" s="27"/>
      <c r="EV119" s="27"/>
      <c r="EW119" s="27"/>
      <c r="EX119" s="27"/>
      <c r="EY119" s="27"/>
      <c r="EZ119" s="27"/>
      <c r="FA119" s="27"/>
      <c r="FB119" s="27"/>
      <c r="FC119" s="27"/>
      <c r="FD119" s="27"/>
      <c r="FE119" s="27"/>
      <c r="FF119" s="27"/>
      <c r="FG119" s="27"/>
      <c r="FH119" s="27"/>
      <c r="FI119" s="27"/>
      <c r="FJ119" s="27"/>
      <c r="FK119" s="27"/>
      <c r="FL119" s="27"/>
      <c r="FM119" s="27"/>
      <c r="FN119" s="27"/>
      <c r="FO119" s="27"/>
      <c r="FP119" s="27"/>
      <c r="FQ119" s="27"/>
      <c r="FR119" s="27"/>
      <c r="FS119" s="27"/>
      <c r="FT119" s="27"/>
      <c r="FU119" s="27"/>
      <c r="FV119" s="27"/>
      <c r="FW119" s="27"/>
      <c r="FX119" s="27"/>
      <c r="FY119" s="27"/>
      <c r="FZ119" s="27"/>
      <c r="GA119" s="27"/>
      <c r="GB119" s="27"/>
      <c r="GC119" s="27"/>
      <c r="GD119" s="27"/>
      <c r="GE119" s="27"/>
      <c r="GF119" s="27"/>
      <c r="GG119" s="27"/>
      <c r="GH119" s="27"/>
      <c r="GI119" s="27"/>
      <c r="GJ119" s="27"/>
      <c r="GK119" s="27"/>
      <c r="GL119" s="27"/>
      <c r="GM119" s="27"/>
      <c r="GN119" s="27"/>
      <c r="GO119" s="27"/>
      <c r="GP119" s="27"/>
      <c r="GQ119" s="27"/>
      <c r="GR119" s="27"/>
      <c r="GS119" s="27"/>
      <c r="GT119" s="27"/>
      <c r="GU119" s="27"/>
      <c r="GV119" s="27"/>
      <c r="GW119" s="27"/>
      <c r="GX119" s="27"/>
      <c r="GY119" s="27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  <c r="XL119" s="10"/>
      <c r="XM119" s="10"/>
      <c r="XN119" s="10"/>
      <c r="XO119" s="10"/>
      <c r="XP119" s="10"/>
      <c r="XQ119" s="10"/>
      <c r="XR119" s="10"/>
      <c r="XS119" s="10"/>
      <c r="XT119" s="10"/>
      <c r="XU119" s="10"/>
      <c r="XV119" s="10"/>
      <c r="XW119" s="10"/>
      <c r="XX119" s="10"/>
      <c r="XY119" s="10"/>
      <c r="XZ119" s="10"/>
      <c r="YA119" s="10"/>
      <c r="YB119" s="10"/>
      <c r="YC119" s="10"/>
      <c r="YD119" s="10"/>
      <c r="YE119" s="10"/>
      <c r="YF119" s="10"/>
      <c r="YG119" s="10"/>
      <c r="YH119" s="10"/>
      <c r="YI119" s="10"/>
      <c r="YJ119" s="10"/>
      <c r="YK119" s="10"/>
      <c r="YL119" s="10"/>
      <c r="YM119" s="10"/>
      <c r="YN119" s="10"/>
      <c r="YO119" s="10"/>
      <c r="YP119" s="10"/>
      <c r="YQ119" s="10"/>
      <c r="YR119" s="10"/>
      <c r="YS119" s="10"/>
      <c r="YT119" s="10"/>
      <c r="YU119" s="10"/>
      <c r="YV119" s="10"/>
      <c r="YW119" s="10"/>
      <c r="YX119" s="10"/>
      <c r="YY119" s="10"/>
      <c r="YZ119" s="10"/>
      <c r="ZA119" s="10"/>
      <c r="ZB119" s="10"/>
      <c r="ZC119" s="10"/>
      <c r="ZD119" s="10"/>
      <c r="ZE119" s="10"/>
      <c r="ZF119" s="10"/>
      <c r="ZG119" s="10"/>
      <c r="ZH119" s="10"/>
      <c r="ZI119" s="10"/>
      <c r="ZJ119" s="10"/>
      <c r="ZK119" s="10"/>
      <c r="ZL119" s="10"/>
      <c r="ZM119" s="10"/>
      <c r="ZN119" s="10"/>
      <c r="ZO119" s="10"/>
      <c r="ZP119" s="10"/>
      <c r="ZQ119" s="10"/>
      <c r="ZR119" s="10"/>
      <c r="ZS119" s="10"/>
      <c r="ZT119" s="10"/>
      <c r="ZU119" s="10"/>
      <c r="ZV119" s="10"/>
      <c r="ZW119" s="10"/>
      <c r="ZX119" s="10"/>
      <c r="ZY119" s="10"/>
      <c r="ZZ119" s="10"/>
      <c r="AAA119" s="10"/>
      <c r="AAB119" s="10"/>
      <c r="AAC119" s="10"/>
      <c r="AAD119" s="10"/>
      <c r="AAE119" s="10"/>
      <c r="AAF119" s="10"/>
      <c r="AAG119" s="10"/>
      <c r="AAH119" s="10"/>
      <c r="AAI119" s="10"/>
      <c r="AAJ119" s="10"/>
      <c r="AAK119" s="10"/>
      <c r="AAL119" s="10"/>
      <c r="AAM119" s="10"/>
      <c r="AAN119" s="10"/>
      <c r="AAO119" s="10"/>
      <c r="AAP119" s="10"/>
      <c r="AAQ119" s="10"/>
      <c r="AAR119" s="10"/>
      <c r="AAS119" s="10"/>
      <c r="AAT119" s="10"/>
      <c r="AAU119" s="10"/>
      <c r="AAV119" s="10"/>
      <c r="AAW119" s="10"/>
      <c r="AAX119" s="10"/>
      <c r="AAY119" s="10"/>
      <c r="AAZ119" s="10"/>
      <c r="ABA119" s="10"/>
      <c r="ABB119" s="10"/>
      <c r="ABC119" s="10"/>
      <c r="ABD119" s="10"/>
      <c r="ABE119" s="10"/>
      <c r="ABF119" s="10"/>
      <c r="ABG119" s="10"/>
      <c r="ABH119" s="10"/>
      <c r="ABI119" s="10"/>
      <c r="ABJ119" s="10"/>
      <c r="ABK119" s="10"/>
      <c r="ABL119" s="10"/>
      <c r="ABM119" s="10"/>
      <c r="ABN119" s="10"/>
      <c r="ABO119" s="10"/>
      <c r="ABP119" s="10"/>
      <c r="ABQ119" s="10"/>
      <c r="ABR119" s="10"/>
      <c r="ABS119" s="10"/>
      <c r="ABT119" s="10"/>
      <c r="ABU119" s="10"/>
      <c r="ABV119" s="10"/>
      <c r="ABW119" s="10"/>
      <c r="ABX119" s="10"/>
      <c r="ABY119" s="10"/>
      <c r="ABZ119" s="10"/>
      <c r="ACA119" s="10"/>
      <c r="ACB119" s="10"/>
      <c r="ACC119" s="10"/>
      <c r="ACD119" s="10"/>
      <c r="ACE119" s="10"/>
      <c r="ACF119" s="10"/>
      <c r="ACG119" s="10"/>
      <c r="ACH119" s="10"/>
      <c r="ACI119" s="10"/>
      <c r="ACJ119" s="10"/>
      <c r="ACK119" s="10"/>
      <c r="ACL119" s="10"/>
      <c r="ACM119" s="10"/>
      <c r="ACN119" s="10"/>
      <c r="ACO119" s="10"/>
      <c r="ACP119" s="10"/>
      <c r="ACQ119" s="10"/>
      <c r="ACR119" s="10"/>
      <c r="ACS119" s="10"/>
      <c r="ACT119" s="10"/>
      <c r="ACU119" s="10"/>
      <c r="ACV119" s="10"/>
      <c r="ACW119" s="10"/>
      <c r="ACX119" s="10"/>
      <c r="ACY119" s="10"/>
      <c r="ACZ119" s="10"/>
      <c r="ADA119" s="10"/>
      <c r="ADB119" s="10"/>
      <c r="ADC119" s="10"/>
      <c r="ADD119" s="10"/>
      <c r="ADE119" s="10"/>
      <c r="ADF119" s="10"/>
      <c r="ADG119" s="10"/>
      <c r="ADH119" s="10"/>
      <c r="ADI119" s="10"/>
      <c r="ADJ119" s="10"/>
      <c r="ADK119" s="10"/>
      <c r="ADL119" s="10"/>
      <c r="ADM119" s="10"/>
      <c r="ADN119" s="10"/>
      <c r="ADO119" s="10"/>
      <c r="ADP119" s="10"/>
      <c r="ADQ119" s="10"/>
      <c r="ADR119" s="10"/>
      <c r="ADS119" s="10"/>
      <c r="ADT119" s="10"/>
      <c r="ADU119" s="10"/>
      <c r="ADV119" s="10"/>
      <c r="ADW119" s="10"/>
      <c r="ADX119" s="10"/>
      <c r="ADY119" s="10"/>
      <c r="ADZ119" s="10"/>
      <c r="AEA119" s="10"/>
      <c r="AEB119" s="10"/>
      <c r="AEC119" s="10"/>
      <c r="AED119" s="10"/>
      <c r="AEE119" s="10"/>
      <c r="AEF119" s="10"/>
      <c r="AEG119" s="10"/>
      <c r="AEH119" s="10"/>
      <c r="AEI119" s="10"/>
      <c r="AEJ119" s="10"/>
      <c r="AEK119" s="10"/>
      <c r="AEL119" s="10"/>
      <c r="AEM119" s="10"/>
      <c r="AEN119" s="10"/>
      <c r="AEO119" s="10"/>
      <c r="AEP119" s="10"/>
      <c r="AEQ119" s="10"/>
      <c r="AER119" s="10"/>
      <c r="AES119" s="10"/>
      <c r="AET119" s="10"/>
      <c r="AEU119" s="10"/>
      <c r="AEV119" s="10"/>
      <c r="AEW119" s="10"/>
      <c r="AEX119" s="10"/>
      <c r="AEY119" s="10"/>
      <c r="AEZ119" s="10"/>
      <c r="AFA119" s="10"/>
      <c r="AFB119" s="10"/>
      <c r="AFC119" s="10"/>
      <c r="AFD119" s="10"/>
      <c r="AFE119" s="10"/>
      <c r="AFF119" s="10"/>
      <c r="AFG119" s="10"/>
      <c r="AFH119" s="10"/>
      <c r="AFI119" s="10"/>
      <c r="AFJ119" s="10"/>
      <c r="AFK119" s="10"/>
      <c r="AFL119" s="10"/>
      <c r="AFM119" s="10"/>
      <c r="AFN119" s="10"/>
      <c r="AFO119" s="10"/>
      <c r="AFP119" s="10"/>
      <c r="AFQ119" s="10"/>
      <c r="AFR119" s="10"/>
      <c r="AFS119" s="10"/>
      <c r="AFT119" s="10"/>
      <c r="AFU119" s="10"/>
      <c r="AFV119" s="10"/>
      <c r="AFW119" s="10"/>
      <c r="AFX119" s="10"/>
      <c r="AFY119" s="10"/>
      <c r="AFZ119" s="10"/>
      <c r="AGA119" s="10"/>
      <c r="AGB119" s="10"/>
      <c r="AGC119" s="10"/>
      <c r="AGD119" s="10"/>
      <c r="AGE119" s="10"/>
      <c r="AGF119" s="10"/>
      <c r="AGG119" s="10"/>
      <c r="AGH119" s="10"/>
      <c r="AGI119" s="10"/>
      <c r="AGJ119" s="10"/>
      <c r="AGK119" s="10"/>
      <c r="AGL119" s="10"/>
      <c r="AGM119" s="10"/>
      <c r="AGN119" s="10"/>
      <c r="AGO119" s="10"/>
      <c r="AGP119" s="10"/>
      <c r="AGQ119" s="10"/>
      <c r="AGR119" s="10"/>
      <c r="AGS119" s="10"/>
      <c r="AGT119" s="10"/>
      <c r="AGU119" s="10"/>
      <c r="AGV119" s="10"/>
      <c r="AGW119" s="10"/>
      <c r="AGX119" s="10"/>
      <c r="AGY119" s="10"/>
      <c r="AGZ119" s="10"/>
      <c r="AHA119" s="10"/>
      <c r="AHB119" s="10"/>
      <c r="AHC119" s="10"/>
      <c r="AHD119" s="10"/>
      <c r="AHE119" s="10"/>
      <c r="AHF119" s="10"/>
      <c r="AHG119" s="10"/>
      <c r="AHH119" s="10"/>
      <c r="AHI119" s="10"/>
      <c r="AHJ119" s="10"/>
      <c r="AHK119" s="10"/>
      <c r="AHL119" s="10"/>
      <c r="AHM119" s="10"/>
      <c r="AHN119" s="10"/>
      <c r="AHO119" s="10"/>
      <c r="AHP119" s="10"/>
      <c r="AHQ119" s="10"/>
      <c r="AHR119" s="10"/>
      <c r="AHS119" s="10"/>
      <c r="AHT119" s="10"/>
      <c r="AHU119" s="10"/>
      <c r="AHV119" s="10"/>
      <c r="AHW119" s="10"/>
      <c r="AHX119" s="10"/>
      <c r="AHY119" s="10"/>
      <c r="AHZ119" s="10"/>
      <c r="AIA119" s="10"/>
      <c r="AIB119" s="10"/>
      <c r="AIC119" s="10"/>
      <c r="AID119" s="10"/>
      <c r="AIE119" s="10"/>
      <c r="AIF119" s="10"/>
      <c r="AIG119" s="10"/>
      <c r="AIH119" s="10"/>
      <c r="AII119" s="10"/>
      <c r="AIJ119" s="10"/>
      <c r="AIK119" s="10"/>
      <c r="AIL119" s="10"/>
      <c r="AIM119" s="10"/>
      <c r="AIN119" s="10"/>
      <c r="AIO119" s="10"/>
      <c r="AIP119" s="10"/>
      <c r="AIQ119" s="10"/>
      <c r="AIR119" s="10"/>
      <c r="AIS119" s="10"/>
      <c r="AIT119" s="10"/>
      <c r="AIU119" s="10"/>
      <c r="AIV119" s="10"/>
      <c r="AIW119" s="10"/>
      <c r="AIX119" s="10"/>
      <c r="AIY119" s="10"/>
      <c r="AIZ119" s="10"/>
      <c r="AJA119" s="10"/>
      <c r="AJB119" s="10"/>
      <c r="AJC119" s="10"/>
      <c r="AJD119" s="10"/>
      <c r="AJE119" s="10"/>
      <c r="AJF119" s="10"/>
      <c r="AJG119" s="10"/>
      <c r="AJH119" s="10"/>
      <c r="AJI119" s="10"/>
      <c r="AJJ119" s="10"/>
      <c r="AJK119" s="10"/>
      <c r="AJL119" s="10"/>
      <c r="AJM119" s="10"/>
      <c r="AJN119" s="10"/>
      <c r="AJO119" s="10"/>
      <c r="AJP119" s="10"/>
      <c r="AJQ119" s="10"/>
      <c r="AJR119" s="10"/>
      <c r="AJS119" s="10"/>
      <c r="AJT119" s="10"/>
      <c r="AJU119" s="10"/>
      <c r="AJV119" s="10"/>
      <c r="AJW119" s="10"/>
      <c r="AJX119" s="10"/>
      <c r="AJY119" s="10"/>
      <c r="AJZ119" s="10"/>
      <c r="AKA119" s="10"/>
      <c r="AKB119" s="10"/>
      <c r="AKC119" s="10"/>
      <c r="AKD119" s="10"/>
      <c r="AKE119" s="10"/>
      <c r="AKF119" s="10"/>
      <c r="AKG119" s="10"/>
      <c r="AKH119" s="10"/>
      <c r="AKI119" s="10"/>
      <c r="AKJ119" s="10"/>
      <c r="AKK119" s="10"/>
      <c r="AKL119" s="10"/>
      <c r="AKM119" s="10"/>
      <c r="AKN119" s="10"/>
      <c r="AKO119" s="10"/>
      <c r="AKP119" s="10"/>
      <c r="AKQ119" s="10"/>
      <c r="AKR119" s="10"/>
      <c r="AKS119" s="10"/>
      <c r="AKT119" s="10"/>
      <c r="AKU119" s="10"/>
      <c r="AKV119" s="10"/>
      <c r="AKW119" s="10"/>
      <c r="AKX119" s="10"/>
      <c r="AKY119" s="10"/>
      <c r="AKZ119" s="10"/>
      <c r="ALA119" s="10"/>
      <c r="ALB119" s="10"/>
      <c r="ALC119" s="10"/>
      <c r="ALD119" s="10"/>
      <c r="ALE119" s="10"/>
      <c r="ALF119" s="10"/>
      <c r="ALG119" s="10"/>
      <c r="ALH119" s="10"/>
      <c r="ALI119" s="10"/>
      <c r="ALJ119" s="10"/>
      <c r="ALK119" s="10"/>
      <c r="ALL119" s="10"/>
      <c r="ALM119" s="10"/>
      <c r="ALN119" s="10"/>
      <c r="ALO119" s="10"/>
      <c r="ALP119" s="10"/>
      <c r="ALQ119" s="10"/>
      <c r="ALR119" s="10"/>
      <c r="ALS119" s="10"/>
      <c r="ALT119" s="10"/>
      <c r="ALU119" s="10"/>
      <c r="ALV119" s="10"/>
      <c r="ALW119" s="10"/>
      <c r="ALX119" s="10"/>
      <c r="ALY119" s="10"/>
      <c r="ALZ119" s="10"/>
      <c r="AMA119" s="10"/>
      <c r="AMB119" s="10"/>
      <c r="AMC119" s="10"/>
      <c r="AMD119" s="10"/>
      <c r="AME119" s="10"/>
      <c r="AMF119" s="10"/>
      <c r="AMG119" s="10"/>
      <c r="AMH119" s="10"/>
      <c r="AMI119" s="10"/>
      <c r="AMJ119" s="10"/>
      <c r="AMK119" s="10"/>
      <c r="AML119" s="10"/>
      <c r="AMM119" s="10"/>
      <c r="AMN119" s="10"/>
      <c r="AMO119" s="10"/>
      <c r="AMP119" s="10"/>
      <c r="AMQ119" s="10"/>
      <c r="AMR119" s="10"/>
      <c r="AMS119" s="10"/>
      <c r="AMT119" s="10"/>
      <c r="AMU119" s="10"/>
      <c r="AMV119" s="10"/>
      <c r="AMW119" s="10"/>
      <c r="AMX119" s="10"/>
      <c r="AMY119" s="10"/>
      <c r="AMZ119" s="10"/>
      <c r="ANA119" s="10"/>
      <c r="ANB119" s="10"/>
      <c r="ANC119" s="10"/>
      <c r="AND119" s="10"/>
      <c r="ANE119" s="10"/>
      <c r="ANF119" s="10"/>
      <c r="ANG119" s="10"/>
      <c r="ANH119" s="10"/>
      <c r="ANI119" s="10"/>
      <c r="ANJ119" s="10"/>
      <c r="ANK119" s="10"/>
      <c r="ANL119" s="10"/>
      <c r="ANM119" s="10"/>
      <c r="ANN119" s="10"/>
      <c r="ANO119" s="10"/>
      <c r="ANP119" s="10"/>
      <c r="ANQ119" s="10"/>
      <c r="ANR119" s="10"/>
      <c r="ANS119" s="10"/>
      <c r="ANT119" s="10"/>
      <c r="ANU119" s="10"/>
      <c r="ANV119" s="10"/>
      <c r="ANW119" s="10"/>
      <c r="ANX119" s="10"/>
      <c r="ANY119" s="10"/>
      <c r="ANZ119" s="10"/>
      <c r="AOA119" s="10"/>
      <c r="AOB119" s="10"/>
      <c r="AOC119" s="10"/>
      <c r="AOD119" s="10"/>
      <c r="AOE119" s="10"/>
      <c r="AOF119" s="10"/>
      <c r="AOG119" s="10"/>
      <c r="AOH119" s="10"/>
      <c r="AOI119" s="10"/>
      <c r="AOJ119" s="10"/>
      <c r="AOK119" s="10"/>
      <c r="AOL119" s="10"/>
      <c r="AOM119" s="10"/>
      <c r="AON119" s="10"/>
      <c r="AOO119" s="10"/>
      <c r="AOP119" s="10"/>
      <c r="AOQ119" s="10"/>
      <c r="AOR119" s="10"/>
      <c r="AOS119" s="10"/>
      <c r="AOT119" s="10"/>
      <c r="AOU119" s="10"/>
      <c r="AOV119" s="10"/>
      <c r="AOW119" s="10"/>
      <c r="AOX119" s="10"/>
      <c r="AOY119" s="10"/>
      <c r="AOZ119" s="10"/>
      <c r="APA119" s="10"/>
      <c r="APB119" s="10"/>
      <c r="APC119" s="10"/>
      <c r="APD119" s="10"/>
      <c r="APE119" s="10"/>
      <c r="APF119" s="10"/>
      <c r="APG119" s="10"/>
      <c r="APH119" s="10"/>
      <c r="API119" s="10"/>
      <c r="APJ119" s="10"/>
      <c r="APK119" s="10"/>
      <c r="APL119" s="10"/>
      <c r="APM119" s="10"/>
      <c r="APN119" s="10"/>
      <c r="APO119" s="10"/>
      <c r="APP119" s="10"/>
      <c r="APQ119" s="10"/>
      <c r="APR119" s="10"/>
      <c r="APS119" s="10"/>
      <c r="APT119" s="10"/>
      <c r="APU119" s="10"/>
      <c r="APV119" s="10"/>
      <c r="APW119" s="10"/>
      <c r="APX119" s="10"/>
      <c r="APY119" s="10"/>
      <c r="APZ119" s="10"/>
      <c r="AQA119" s="10"/>
      <c r="AQB119" s="10"/>
      <c r="AQC119" s="10"/>
      <c r="AQD119" s="10"/>
      <c r="AQE119" s="10"/>
      <c r="AQF119" s="10"/>
      <c r="AQG119" s="10"/>
      <c r="AQH119" s="10"/>
      <c r="AQI119" s="10"/>
      <c r="AQJ119" s="10"/>
      <c r="AQK119" s="10"/>
      <c r="AQL119" s="10"/>
      <c r="AQM119" s="10"/>
      <c r="AQN119" s="10"/>
      <c r="AQO119" s="10"/>
      <c r="AQP119" s="10"/>
      <c r="AQQ119" s="10"/>
      <c r="AQR119" s="10"/>
      <c r="AQS119" s="10"/>
      <c r="AQT119" s="10"/>
      <c r="AQU119" s="10"/>
      <c r="AQV119" s="10"/>
      <c r="AQW119" s="10"/>
      <c r="AQX119" s="10"/>
      <c r="AQY119" s="10"/>
      <c r="AQZ119" s="10"/>
      <c r="ARA119" s="10"/>
      <c r="ARB119" s="10"/>
      <c r="ARC119" s="10"/>
      <c r="ARD119" s="10"/>
      <c r="ARE119" s="10"/>
      <c r="ARF119" s="10"/>
      <c r="ARG119" s="10"/>
      <c r="ARH119" s="10"/>
      <c r="ARI119" s="10"/>
      <c r="ARJ119" s="10"/>
      <c r="ARK119" s="10"/>
      <c r="ARL119" s="10"/>
      <c r="ARM119" s="10"/>
      <c r="ARN119" s="10"/>
      <c r="ARO119" s="10"/>
      <c r="ARP119" s="10"/>
      <c r="ARQ119" s="10"/>
      <c r="ARR119" s="10"/>
      <c r="ARS119" s="10"/>
      <c r="ART119" s="10"/>
      <c r="ARU119" s="10"/>
      <c r="ARV119" s="10"/>
      <c r="ARW119" s="10"/>
      <c r="ARX119" s="10"/>
      <c r="ARY119" s="10"/>
      <c r="ARZ119" s="10"/>
      <c r="ASA119" s="10"/>
      <c r="ASB119" s="10"/>
      <c r="ASC119" s="10"/>
      <c r="ASD119" s="10"/>
      <c r="ASE119" s="10"/>
      <c r="ASF119" s="10"/>
      <c r="ASG119" s="10"/>
      <c r="ASH119" s="10"/>
      <c r="ASI119" s="10"/>
      <c r="ASJ119" s="10"/>
      <c r="ASK119" s="10"/>
      <c r="ASL119" s="10"/>
      <c r="ASM119" s="10"/>
      <c r="ASN119" s="10"/>
      <c r="ASO119" s="10"/>
      <c r="ASP119" s="10"/>
      <c r="ASQ119" s="10"/>
      <c r="ASR119" s="10"/>
      <c r="ASS119" s="10"/>
      <c r="AST119" s="10"/>
      <c r="ASU119" s="10"/>
      <c r="ASV119" s="10"/>
      <c r="ASW119" s="10"/>
      <c r="ASX119" s="10"/>
      <c r="ASY119" s="10"/>
      <c r="ASZ119" s="10"/>
      <c r="ATA119" s="10"/>
      <c r="ATB119" s="10"/>
      <c r="ATC119" s="10"/>
      <c r="ATD119" s="10"/>
      <c r="ATE119" s="10"/>
      <c r="ATF119" s="10"/>
      <c r="ATG119" s="10"/>
      <c r="ATH119" s="10"/>
      <c r="ATI119" s="10"/>
      <c r="ATJ119" s="10"/>
      <c r="ATK119" s="10"/>
      <c r="ATL119" s="10"/>
      <c r="ATM119" s="10"/>
      <c r="ATN119" s="10"/>
      <c r="ATO119" s="10"/>
      <c r="ATP119" s="10"/>
      <c r="ATQ119" s="10"/>
      <c r="ATR119" s="10"/>
      <c r="ATS119" s="10"/>
      <c r="ATT119" s="10"/>
      <c r="ATU119" s="10"/>
      <c r="ATV119" s="10"/>
      <c r="ATW119" s="10"/>
      <c r="ATX119" s="10"/>
      <c r="ATY119" s="10"/>
      <c r="ATZ119" s="10"/>
      <c r="AUA119" s="10"/>
      <c r="AUB119" s="10"/>
      <c r="AUC119" s="10"/>
      <c r="AUD119" s="10"/>
      <c r="AUE119" s="10"/>
      <c r="AUF119" s="10"/>
      <c r="AUG119" s="10"/>
      <c r="AUH119" s="10"/>
      <c r="AUI119" s="10"/>
      <c r="AUJ119" s="10"/>
      <c r="AUK119" s="10"/>
      <c r="AUL119" s="10"/>
      <c r="AUM119" s="10"/>
      <c r="AUN119" s="10"/>
      <c r="AUO119" s="10"/>
      <c r="AUP119" s="10"/>
      <c r="AUQ119" s="10"/>
      <c r="AUR119" s="10"/>
      <c r="AUS119" s="10"/>
      <c r="AUT119" s="10"/>
      <c r="AUU119" s="10"/>
      <c r="AUV119" s="10"/>
      <c r="AUW119" s="10"/>
      <c r="AUX119" s="10"/>
      <c r="AUY119" s="10"/>
      <c r="AUZ119" s="10"/>
      <c r="AVA119" s="10"/>
      <c r="AVB119" s="10"/>
      <c r="AVC119" s="10"/>
      <c r="AVD119" s="10"/>
      <c r="AVE119" s="10"/>
      <c r="AVF119" s="10"/>
      <c r="AVG119" s="10"/>
      <c r="AVH119" s="10"/>
      <c r="AVI119" s="10"/>
      <c r="AVJ119" s="10"/>
      <c r="AVK119" s="10"/>
      <c r="AVL119" s="10"/>
      <c r="AVM119" s="10"/>
      <c r="AVN119" s="10"/>
      <c r="AVO119" s="10"/>
      <c r="AVP119" s="10"/>
      <c r="AVQ119" s="10"/>
      <c r="AVR119" s="10"/>
      <c r="AVS119" s="10"/>
      <c r="AVT119" s="10"/>
      <c r="AVU119" s="10"/>
      <c r="AVV119" s="10"/>
      <c r="AVW119" s="10"/>
      <c r="AVX119" s="10"/>
      <c r="AVY119" s="10"/>
      <c r="AVZ119" s="10"/>
      <c r="AWA119" s="10"/>
      <c r="AWB119" s="10"/>
      <c r="AWC119" s="10"/>
      <c r="AWD119" s="10"/>
      <c r="AWE119" s="10"/>
      <c r="AWF119" s="10"/>
      <c r="AWG119" s="10"/>
      <c r="AWH119" s="10"/>
      <c r="AWI119" s="10"/>
      <c r="AWJ119" s="10"/>
      <c r="AWK119" s="10"/>
      <c r="AWL119" s="10"/>
      <c r="AWM119" s="10"/>
      <c r="AWN119" s="10"/>
      <c r="AWO119" s="10"/>
      <c r="AWP119" s="10"/>
      <c r="AWQ119" s="10"/>
      <c r="AWR119" s="10"/>
      <c r="AWS119" s="10"/>
      <c r="AWT119" s="10"/>
      <c r="AWU119" s="10"/>
      <c r="AWV119" s="10"/>
      <c r="AWW119" s="10"/>
      <c r="AWX119" s="10"/>
      <c r="AWY119" s="10"/>
      <c r="AWZ119" s="10"/>
      <c r="AXA119" s="10"/>
      <c r="AXB119" s="10"/>
      <c r="AXC119" s="10"/>
      <c r="AXD119" s="10"/>
      <c r="AXE119" s="10"/>
      <c r="AXF119" s="10"/>
      <c r="AXG119" s="10"/>
      <c r="AXH119" s="10"/>
      <c r="AXI119" s="10"/>
      <c r="AXJ119" s="10"/>
      <c r="AXK119" s="10"/>
      <c r="AXL119" s="10"/>
      <c r="AXM119" s="10"/>
      <c r="AXN119" s="10"/>
      <c r="AXO119" s="10"/>
      <c r="AXP119" s="10"/>
      <c r="AXQ119" s="10"/>
      <c r="AXR119" s="10"/>
      <c r="AXS119" s="10"/>
      <c r="AXT119" s="10"/>
      <c r="AXU119" s="10"/>
      <c r="AXV119" s="10"/>
      <c r="AXW119" s="10"/>
      <c r="AXX119" s="10"/>
      <c r="AXY119" s="10"/>
      <c r="AXZ119" s="10"/>
      <c r="AYA119" s="10"/>
      <c r="AYB119" s="10"/>
      <c r="AYC119" s="10"/>
      <c r="AYD119" s="10"/>
      <c r="AYE119" s="10"/>
      <c r="AYF119" s="10"/>
      <c r="AYG119" s="10"/>
      <c r="AYH119" s="10"/>
      <c r="AYI119" s="10"/>
      <c r="AYJ119" s="10"/>
      <c r="AYK119" s="10"/>
      <c r="AYL119" s="10"/>
      <c r="AYM119" s="10"/>
      <c r="AYN119" s="10"/>
      <c r="AYO119" s="10"/>
      <c r="AYP119" s="10"/>
      <c r="AYQ119" s="10"/>
      <c r="AYR119" s="10"/>
      <c r="AYS119" s="10"/>
      <c r="AYT119" s="10"/>
      <c r="AYU119" s="10"/>
      <c r="AYV119" s="10"/>
      <c r="AYW119" s="10"/>
      <c r="AYX119" s="10"/>
      <c r="AYY119" s="10"/>
      <c r="AYZ119" s="10"/>
      <c r="AZA119" s="10"/>
      <c r="AZB119" s="10"/>
      <c r="AZC119" s="10"/>
      <c r="AZD119" s="10"/>
      <c r="AZE119" s="10"/>
      <c r="AZF119" s="10"/>
      <c r="AZG119" s="10"/>
      <c r="AZH119" s="10"/>
      <c r="AZI119" s="10"/>
      <c r="AZJ119" s="10"/>
      <c r="AZK119" s="10"/>
      <c r="AZL119" s="10"/>
      <c r="AZM119" s="10"/>
      <c r="AZN119" s="10"/>
      <c r="AZO119" s="10"/>
      <c r="AZP119" s="10"/>
      <c r="AZQ119" s="10"/>
      <c r="AZR119" s="10"/>
      <c r="AZS119" s="10"/>
      <c r="AZT119" s="10"/>
      <c r="AZU119" s="10"/>
      <c r="AZV119" s="10"/>
      <c r="AZW119" s="10"/>
      <c r="AZX119" s="10"/>
      <c r="AZY119" s="10"/>
      <c r="AZZ119" s="10"/>
      <c r="BAA119" s="10"/>
      <c r="BAB119" s="10"/>
      <c r="BAC119" s="10"/>
      <c r="BAD119" s="10"/>
      <c r="BAE119" s="10"/>
      <c r="BAF119" s="10"/>
      <c r="BAG119" s="10"/>
      <c r="BAH119" s="10"/>
      <c r="BAI119" s="10"/>
      <c r="BAJ119" s="10"/>
      <c r="BAK119" s="10"/>
      <c r="BAL119" s="10"/>
      <c r="BAM119" s="10"/>
      <c r="BAN119" s="10"/>
      <c r="BAO119" s="10"/>
      <c r="BAP119" s="10"/>
      <c r="BAQ119" s="10"/>
      <c r="BAR119" s="10"/>
      <c r="BAS119" s="10"/>
      <c r="BAT119" s="10"/>
      <c r="BAU119" s="10"/>
      <c r="BAV119" s="10"/>
      <c r="BAW119" s="10"/>
      <c r="BAX119" s="10"/>
      <c r="BAY119" s="10"/>
      <c r="BAZ119" s="10"/>
      <c r="BBA119" s="10"/>
      <c r="BBB119" s="10"/>
      <c r="BBC119" s="10"/>
      <c r="BBD119" s="10"/>
      <c r="BBE119" s="10"/>
      <c r="BBF119" s="10"/>
      <c r="BBG119" s="10"/>
      <c r="BBH119" s="10"/>
      <c r="BBI119" s="10"/>
      <c r="BBJ119" s="10"/>
      <c r="BBK119" s="10"/>
      <c r="BBL119" s="10"/>
      <c r="BBM119" s="10"/>
      <c r="BBN119" s="10"/>
      <c r="BBO119" s="10"/>
      <c r="BBP119" s="10"/>
      <c r="BBQ119" s="10"/>
      <c r="BBR119" s="10"/>
      <c r="BBS119" s="10"/>
      <c r="BBT119" s="10"/>
      <c r="BBU119" s="10"/>
      <c r="BBV119" s="10"/>
      <c r="BBW119" s="10"/>
      <c r="BBX119" s="10"/>
      <c r="BBY119" s="10"/>
      <c r="BBZ119" s="10"/>
      <c r="BCA119" s="10"/>
      <c r="BCB119" s="10"/>
      <c r="BCC119" s="10"/>
      <c r="BCD119" s="10"/>
      <c r="BCE119" s="10"/>
      <c r="BCF119" s="10"/>
      <c r="BCG119" s="10"/>
      <c r="BCH119" s="10"/>
      <c r="BCI119" s="10"/>
      <c r="BCJ119" s="10"/>
      <c r="BCK119" s="10"/>
      <c r="BCL119" s="10"/>
      <c r="BCM119" s="10"/>
      <c r="BCN119" s="10"/>
      <c r="BCO119" s="10"/>
      <c r="BCP119" s="10"/>
      <c r="BCQ119" s="10"/>
      <c r="BCR119" s="10"/>
      <c r="BCS119" s="10"/>
      <c r="BCT119" s="10"/>
      <c r="BCU119" s="10"/>
      <c r="BCV119" s="10"/>
      <c r="BCW119" s="10"/>
      <c r="BCX119" s="10"/>
      <c r="BCY119" s="10"/>
      <c r="BCZ119" s="10"/>
      <c r="BDA119" s="10"/>
      <c r="BDB119" s="10"/>
      <c r="BDC119" s="10"/>
      <c r="BDD119" s="10"/>
      <c r="BDE119" s="10"/>
      <c r="BDF119" s="10"/>
      <c r="BDG119" s="10"/>
      <c r="BDH119" s="10"/>
      <c r="BDI119" s="10"/>
      <c r="BDJ119" s="10"/>
      <c r="BDK119" s="10"/>
      <c r="BDL119" s="10"/>
      <c r="BDM119" s="10"/>
      <c r="BDN119" s="10"/>
      <c r="BDO119" s="10"/>
      <c r="BDP119" s="10"/>
      <c r="BDQ119" s="10"/>
      <c r="BDR119" s="10"/>
      <c r="BDS119" s="10"/>
      <c r="BDT119" s="10"/>
      <c r="BDU119" s="10"/>
      <c r="BDV119" s="10"/>
      <c r="BDW119" s="10"/>
      <c r="BDX119" s="10"/>
      <c r="BDY119" s="10"/>
      <c r="BDZ119" s="10"/>
      <c r="BEA119" s="10"/>
      <c r="BEB119" s="10"/>
      <c r="BEC119" s="10"/>
      <c r="BED119" s="10"/>
      <c r="BEE119" s="10"/>
      <c r="BEF119" s="10"/>
      <c r="BEG119" s="10"/>
      <c r="BEH119" s="10"/>
      <c r="BEI119" s="10"/>
      <c r="BEJ119" s="10"/>
      <c r="BEK119" s="10"/>
      <c r="BEL119" s="10"/>
      <c r="BEM119" s="10"/>
      <c r="BEN119" s="10"/>
      <c r="BEO119" s="10"/>
      <c r="BEP119" s="10"/>
      <c r="BEQ119" s="10"/>
      <c r="BER119" s="10"/>
      <c r="BES119" s="10"/>
      <c r="BET119" s="10"/>
      <c r="BEU119" s="10"/>
      <c r="BEV119" s="10"/>
      <c r="BEW119" s="10"/>
      <c r="BEX119" s="10"/>
      <c r="BEY119" s="10"/>
      <c r="BEZ119" s="10"/>
      <c r="BFA119" s="10"/>
      <c r="BFB119" s="10"/>
      <c r="BFC119" s="10"/>
      <c r="BFD119" s="10"/>
      <c r="BFE119" s="10"/>
      <c r="BFF119" s="10"/>
      <c r="BFG119" s="10"/>
      <c r="BFH119" s="10"/>
      <c r="BFI119" s="10"/>
      <c r="BFJ119" s="10"/>
      <c r="BFK119" s="10"/>
      <c r="BFL119" s="10"/>
      <c r="BFM119" s="10"/>
      <c r="BFN119" s="10"/>
      <c r="BFO119" s="10"/>
      <c r="BFP119" s="10"/>
      <c r="BFQ119" s="10"/>
      <c r="BFR119" s="10"/>
      <c r="BFS119" s="10"/>
      <c r="BFT119" s="10"/>
      <c r="BFU119" s="10"/>
      <c r="BFV119" s="10"/>
      <c r="BFW119" s="10"/>
      <c r="BFX119" s="10"/>
      <c r="BFY119" s="10"/>
      <c r="BFZ119" s="10"/>
      <c r="BGA119" s="10"/>
      <c r="BGB119" s="10"/>
      <c r="BGC119" s="10"/>
      <c r="BGD119" s="10"/>
      <c r="BGE119" s="10"/>
      <c r="BGF119" s="10"/>
      <c r="BGG119" s="10"/>
      <c r="BGH119" s="10"/>
      <c r="BGI119" s="10"/>
      <c r="BGJ119" s="10"/>
      <c r="BGK119" s="10"/>
      <c r="BGL119" s="10"/>
      <c r="BGM119" s="10"/>
      <c r="BGN119" s="10"/>
      <c r="BGO119" s="10"/>
      <c r="BGP119" s="10"/>
      <c r="BGQ119" s="10"/>
      <c r="BGR119" s="10"/>
      <c r="BGS119" s="10"/>
      <c r="BGT119" s="10"/>
      <c r="BGU119" s="10"/>
      <c r="BGV119" s="10"/>
      <c r="BGW119" s="10"/>
      <c r="BGX119" s="10"/>
      <c r="BGY119" s="10"/>
      <c r="BGZ119" s="10"/>
      <c r="BHA119" s="10"/>
      <c r="BHB119" s="10"/>
      <c r="BHC119" s="10"/>
      <c r="BHD119" s="10"/>
      <c r="BHE119" s="10"/>
      <c r="BHF119" s="10"/>
      <c r="BHG119" s="10"/>
      <c r="BHH119" s="10"/>
      <c r="BHI119" s="10"/>
      <c r="BHJ119" s="10"/>
      <c r="BHK119" s="10"/>
      <c r="BHL119" s="10"/>
      <c r="BHM119" s="10"/>
      <c r="BHN119" s="10"/>
      <c r="BHO119" s="10"/>
      <c r="BHP119" s="10"/>
      <c r="BHQ119" s="10"/>
      <c r="BHR119" s="10"/>
      <c r="BHS119" s="10"/>
      <c r="BHT119" s="10"/>
      <c r="BHU119" s="10"/>
      <c r="BHV119" s="10"/>
      <c r="BHW119" s="10"/>
      <c r="BHX119" s="10"/>
      <c r="BHY119" s="10"/>
      <c r="BHZ119" s="10"/>
      <c r="BIA119" s="10"/>
      <c r="BIB119" s="10"/>
      <c r="BIC119" s="10"/>
    </row>
    <row r="120" spans="1:1589" s="11" customFormat="1" ht="29.25" customHeight="1">
      <c r="A120" s="79" t="s">
        <v>90</v>
      </c>
      <c r="B120" s="59"/>
      <c r="C120" s="197"/>
      <c r="D120" s="198"/>
      <c r="E120" s="117" t="s">
        <v>12</v>
      </c>
      <c r="F120" s="117">
        <v>42369</v>
      </c>
      <c r="G120" s="118" t="s">
        <v>10</v>
      </c>
      <c r="H120" s="152"/>
      <c r="I120" s="152">
        <v>447800</v>
      </c>
      <c r="J120" s="152">
        <v>40000</v>
      </c>
      <c r="K120" s="152"/>
      <c r="L120" s="145"/>
      <c r="M120" s="130">
        <v>447800</v>
      </c>
      <c r="N120" s="152">
        <v>40000</v>
      </c>
      <c r="O120" s="145"/>
      <c r="P120" s="145"/>
      <c r="Q120" s="130">
        <v>447800</v>
      </c>
      <c r="R120" s="152">
        <v>40000</v>
      </c>
      <c r="S120" s="145"/>
      <c r="T120" s="187">
        <f>I120-Q120</f>
        <v>0</v>
      </c>
      <c r="U120" s="187">
        <f>J120-R120</f>
        <v>0</v>
      </c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27"/>
      <c r="AX120" s="27"/>
      <c r="AY120" s="27"/>
      <c r="AZ120" s="27"/>
      <c r="BA120" s="27"/>
      <c r="BB120" s="27"/>
      <c r="BC120" s="27"/>
      <c r="BD120" s="27"/>
      <c r="BE120" s="27"/>
      <c r="BF120" s="27"/>
      <c r="BG120" s="27"/>
      <c r="BH120" s="27"/>
      <c r="BI120" s="27"/>
      <c r="BJ120" s="27"/>
      <c r="BK120" s="27"/>
      <c r="BL120" s="27"/>
      <c r="BM120" s="27"/>
      <c r="BN120" s="27"/>
      <c r="BO120" s="27"/>
      <c r="BP120" s="27"/>
      <c r="BQ120" s="27"/>
      <c r="BR120" s="27"/>
      <c r="BS120" s="27"/>
      <c r="BT120" s="27"/>
      <c r="BU120" s="27"/>
      <c r="BV120" s="27"/>
      <c r="BW120" s="27"/>
      <c r="BX120" s="27"/>
      <c r="BY120" s="27"/>
      <c r="BZ120" s="27"/>
      <c r="CA120" s="27"/>
      <c r="CB120" s="27"/>
      <c r="CC120" s="27"/>
      <c r="CD120" s="27"/>
      <c r="CE120" s="27"/>
      <c r="CF120" s="27"/>
      <c r="CG120" s="27"/>
      <c r="CH120" s="27"/>
      <c r="CI120" s="27"/>
      <c r="CJ120" s="27"/>
      <c r="CK120" s="27"/>
      <c r="CL120" s="27"/>
      <c r="CM120" s="27"/>
      <c r="CN120" s="27"/>
      <c r="CO120" s="27"/>
      <c r="CP120" s="27"/>
      <c r="CQ120" s="27"/>
      <c r="CR120" s="27"/>
      <c r="CS120" s="27"/>
      <c r="CT120" s="27"/>
      <c r="CU120" s="27"/>
      <c r="CV120" s="27"/>
      <c r="CW120" s="27"/>
      <c r="CX120" s="27"/>
      <c r="CY120" s="27"/>
      <c r="CZ120" s="27"/>
      <c r="DA120" s="27"/>
      <c r="DB120" s="27"/>
      <c r="DC120" s="27"/>
      <c r="DD120" s="27"/>
      <c r="DE120" s="27"/>
      <c r="DF120" s="27"/>
      <c r="DG120" s="27"/>
      <c r="DH120" s="27"/>
      <c r="DI120" s="27"/>
      <c r="DJ120" s="27"/>
      <c r="DK120" s="27"/>
      <c r="DL120" s="27"/>
      <c r="DM120" s="27"/>
      <c r="DN120" s="27"/>
      <c r="DO120" s="27"/>
      <c r="DP120" s="27"/>
      <c r="DQ120" s="27"/>
      <c r="DR120" s="27"/>
      <c r="DS120" s="27"/>
      <c r="DT120" s="27"/>
      <c r="DU120" s="27"/>
      <c r="DV120" s="27"/>
      <c r="DW120" s="27"/>
      <c r="DX120" s="27"/>
      <c r="DY120" s="27"/>
      <c r="DZ120" s="27"/>
      <c r="EA120" s="27"/>
      <c r="EB120" s="27"/>
      <c r="EC120" s="27"/>
      <c r="ED120" s="27"/>
      <c r="EE120" s="27"/>
      <c r="EF120" s="27"/>
      <c r="EG120" s="27"/>
      <c r="EH120" s="27"/>
      <c r="EI120" s="27"/>
      <c r="EJ120" s="27"/>
      <c r="EK120" s="27"/>
      <c r="EL120" s="27"/>
      <c r="EM120" s="27"/>
      <c r="EN120" s="27"/>
      <c r="EO120" s="27"/>
      <c r="EP120" s="27"/>
      <c r="EQ120" s="27"/>
      <c r="ER120" s="27"/>
      <c r="ES120" s="27"/>
      <c r="ET120" s="27"/>
      <c r="EU120" s="27"/>
      <c r="EV120" s="27"/>
      <c r="EW120" s="27"/>
      <c r="EX120" s="27"/>
      <c r="EY120" s="27"/>
      <c r="EZ120" s="27"/>
      <c r="FA120" s="27"/>
      <c r="FB120" s="27"/>
      <c r="FC120" s="27"/>
      <c r="FD120" s="27"/>
      <c r="FE120" s="27"/>
      <c r="FF120" s="27"/>
      <c r="FG120" s="27"/>
      <c r="FH120" s="27"/>
      <c r="FI120" s="27"/>
      <c r="FJ120" s="27"/>
      <c r="FK120" s="27"/>
      <c r="FL120" s="27"/>
      <c r="FM120" s="27"/>
      <c r="FN120" s="27"/>
      <c r="FO120" s="27"/>
      <c r="FP120" s="27"/>
      <c r="FQ120" s="27"/>
      <c r="FR120" s="27"/>
      <c r="FS120" s="27"/>
      <c r="FT120" s="27"/>
      <c r="FU120" s="27"/>
      <c r="FV120" s="27"/>
      <c r="FW120" s="27"/>
      <c r="FX120" s="27"/>
      <c r="FY120" s="27"/>
      <c r="FZ120" s="27"/>
      <c r="GA120" s="27"/>
      <c r="GB120" s="27"/>
      <c r="GC120" s="27"/>
      <c r="GD120" s="27"/>
      <c r="GE120" s="27"/>
      <c r="GF120" s="27"/>
      <c r="GG120" s="27"/>
      <c r="GH120" s="27"/>
      <c r="GI120" s="27"/>
      <c r="GJ120" s="27"/>
      <c r="GK120" s="27"/>
      <c r="GL120" s="27"/>
      <c r="GM120" s="27"/>
      <c r="GN120" s="27"/>
      <c r="GO120" s="27"/>
      <c r="GP120" s="27"/>
      <c r="GQ120" s="27"/>
      <c r="GR120" s="27"/>
      <c r="GS120" s="27"/>
      <c r="GT120" s="27"/>
      <c r="GU120" s="27"/>
      <c r="GV120" s="27"/>
      <c r="GW120" s="27"/>
      <c r="GX120" s="27"/>
      <c r="GY120" s="27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  <c r="XL120" s="10"/>
      <c r="XM120" s="10"/>
      <c r="XN120" s="10"/>
      <c r="XO120" s="10"/>
      <c r="XP120" s="10"/>
      <c r="XQ120" s="10"/>
      <c r="XR120" s="10"/>
      <c r="XS120" s="10"/>
      <c r="XT120" s="10"/>
      <c r="XU120" s="10"/>
      <c r="XV120" s="10"/>
      <c r="XW120" s="10"/>
      <c r="XX120" s="10"/>
      <c r="XY120" s="10"/>
      <c r="XZ120" s="10"/>
      <c r="YA120" s="10"/>
      <c r="YB120" s="10"/>
      <c r="YC120" s="10"/>
      <c r="YD120" s="10"/>
      <c r="YE120" s="10"/>
      <c r="YF120" s="10"/>
      <c r="YG120" s="10"/>
      <c r="YH120" s="10"/>
      <c r="YI120" s="10"/>
      <c r="YJ120" s="10"/>
      <c r="YK120" s="10"/>
      <c r="YL120" s="10"/>
      <c r="YM120" s="10"/>
      <c r="YN120" s="10"/>
      <c r="YO120" s="10"/>
      <c r="YP120" s="10"/>
      <c r="YQ120" s="10"/>
      <c r="YR120" s="10"/>
      <c r="YS120" s="10"/>
      <c r="YT120" s="10"/>
      <c r="YU120" s="10"/>
      <c r="YV120" s="10"/>
      <c r="YW120" s="10"/>
      <c r="YX120" s="10"/>
      <c r="YY120" s="10"/>
      <c r="YZ120" s="10"/>
      <c r="ZA120" s="10"/>
      <c r="ZB120" s="10"/>
      <c r="ZC120" s="10"/>
      <c r="ZD120" s="10"/>
      <c r="ZE120" s="10"/>
      <c r="ZF120" s="10"/>
      <c r="ZG120" s="10"/>
      <c r="ZH120" s="10"/>
      <c r="ZI120" s="10"/>
      <c r="ZJ120" s="10"/>
      <c r="ZK120" s="10"/>
      <c r="ZL120" s="10"/>
      <c r="ZM120" s="10"/>
      <c r="ZN120" s="10"/>
      <c r="ZO120" s="10"/>
      <c r="ZP120" s="10"/>
      <c r="ZQ120" s="10"/>
      <c r="ZR120" s="10"/>
      <c r="ZS120" s="10"/>
      <c r="ZT120" s="10"/>
      <c r="ZU120" s="10"/>
      <c r="ZV120" s="10"/>
      <c r="ZW120" s="10"/>
      <c r="ZX120" s="10"/>
      <c r="ZY120" s="10"/>
      <c r="ZZ120" s="10"/>
      <c r="AAA120" s="10"/>
      <c r="AAB120" s="10"/>
      <c r="AAC120" s="10"/>
      <c r="AAD120" s="10"/>
      <c r="AAE120" s="10"/>
      <c r="AAF120" s="10"/>
      <c r="AAG120" s="10"/>
      <c r="AAH120" s="10"/>
      <c r="AAI120" s="10"/>
      <c r="AAJ120" s="10"/>
      <c r="AAK120" s="10"/>
      <c r="AAL120" s="10"/>
      <c r="AAM120" s="10"/>
      <c r="AAN120" s="10"/>
      <c r="AAO120" s="10"/>
      <c r="AAP120" s="10"/>
      <c r="AAQ120" s="10"/>
      <c r="AAR120" s="10"/>
      <c r="AAS120" s="10"/>
      <c r="AAT120" s="10"/>
      <c r="AAU120" s="10"/>
      <c r="AAV120" s="10"/>
      <c r="AAW120" s="10"/>
      <c r="AAX120" s="10"/>
      <c r="AAY120" s="10"/>
      <c r="AAZ120" s="10"/>
      <c r="ABA120" s="10"/>
      <c r="ABB120" s="10"/>
      <c r="ABC120" s="10"/>
      <c r="ABD120" s="10"/>
      <c r="ABE120" s="10"/>
      <c r="ABF120" s="10"/>
      <c r="ABG120" s="10"/>
      <c r="ABH120" s="10"/>
      <c r="ABI120" s="10"/>
      <c r="ABJ120" s="10"/>
      <c r="ABK120" s="10"/>
      <c r="ABL120" s="10"/>
      <c r="ABM120" s="10"/>
      <c r="ABN120" s="10"/>
      <c r="ABO120" s="10"/>
      <c r="ABP120" s="10"/>
      <c r="ABQ120" s="10"/>
      <c r="ABR120" s="10"/>
      <c r="ABS120" s="10"/>
      <c r="ABT120" s="10"/>
      <c r="ABU120" s="10"/>
      <c r="ABV120" s="10"/>
      <c r="ABW120" s="10"/>
      <c r="ABX120" s="10"/>
      <c r="ABY120" s="10"/>
      <c r="ABZ120" s="10"/>
      <c r="ACA120" s="10"/>
      <c r="ACB120" s="10"/>
      <c r="ACC120" s="10"/>
      <c r="ACD120" s="10"/>
      <c r="ACE120" s="10"/>
      <c r="ACF120" s="10"/>
      <c r="ACG120" s="10"/>
      <c r="ACH120" s="10"/>
      <c r="ACI120" s="10"/>
      <c r="ACJ120" s="10"/>
      <c r="ACK120" s="10"/>
      <c r="ACL120" s="10"/>
      <c r="ACM120" s="10"/>
      <c r="ACN120" s="10"/>
      <c r="ACO120" s="10"/>
      <c r="ACP120" s="10"/>
      <c r="ACQ120" s="10"/>
      <c r="ACR120" s="10"/>
      <c r="ACS120" s="10"/>
      <c r="ACT120" s="10"/>
      <c r="ACU120" s="10"/>
      <c r="ACV120" s="10"/>
      <c r="ACW120" s="10"/>
      <c r="ACX120" s="10"/>
      <c r="ACY120" s="10"/>
      <c r="ACZ120" s="10"/>
      <c r="ADA120" s="10"/>
      <c r="ADB120" s="10"/>
      <c r="ADC120" s="10"/>
      <c r="ADD120" s="10"/>
      <c r="ADE120" s="10"/>
      <c r="ADF120" s="10"/>
      <c r="ADG120" s="10"/>
      <c r="ADH120" s="10"/>
      <c r="ADI120" s="10"/>
      <c r="ADJ120" s="10"/>
      <c r="ADK120" s="10"/>
      <c r="ADL120" s="10"/>
      <c r="ADM120" s="10"/>
      <c r="ADN120" s="10"/>
      <c r="ADO120" s="10"/>
      <c r="ADP120" s="10"/>
      <c r="ADQ120" s="10"/>
      <c r="ADR120" s="10"/>
      <c r="ADS120" s="10"/>
      <c r="ADT120" s="10"/>
      <c r="ADU120" s="10"/>
      <c r="ADV120" s="10"/>
      <c r="ADW120" s="10"/>
      <c r="ADX120" s="10"/>
      <c r="ADY120" s="10"/>
      <c r="ADZ120" s="10"/>
      <c r="AEA120" s="10"/>
      <c r="AEB120" s="10"/>
      <c r="AEC120" s="10"/>
      <c r="AED120" s="10"/>
      <c r="AEE120" s="10"/>
      <c r="AEF120" s="10"/>
      <c r="AEG120" s="10"/>
      <c r="AEH120" s="10"/>
      <c r="AEI120" s="10"/>
      <c r="AEJ120" s="10"/>
      <c r="AEK120" s="10"/>
      <c r="AEL120" s="10"/>
      <c r="AEM120" s="10"/>
      <c r="AEN120" s="10"/>
      <c r="AEO120" s="10"/>
      <c r="AEP120" s="10"/>
      <c r="AEQ120" s="10"/>
      <c r="AER120" s="10"/>
      <c r="AES120" s="10"/>
      <c r="AET120" s="10"/>
      <c r="AEU120" s="10"/>
      <c r="AEV120" s="10"/>
      <c r="AEW120" s="10"/>
      <c r="AEX120" s="10"/>
      <c r="AEY120" s="10"/>
      <c r="AEZ120" s="10"/>
      <c r="AFA120" s="10"/>
      <c r="AFB120" s="10"/>
      <c r="AFC120" s="10"/>
      <c r="AFD120" s="10"/>
      <c r="AFE120" s="10"/>
      <c r="AFF120" s="10"/>
      <c r="AFG120" s="10"/>
      <c r="AFH120" s="10"/>
      <c r="AFI120" s="10"/>
      <c r="AFJ120" s="10"/>
      <c r="AFK120" s="10"/>
      <c r="AFL120" s="10"/>
      <c r="AFM120" s="10"/>
      <c r="AFN120" s="10"/>
      <c r="AFO120" s="10"/>
      <c r="AFP120" s="10"/>
      <c r="AFQ120" s="10"/>
      <c r="AFR120" s="10"/>
      <c r="AFS120" s="10"/>
      <c r="AFT120" s="10"/>
      <c r="AFU120" s="10"/>
      <c r="AFV120" s="10"/>
      <c r="AFW120" s="10"/>
      <c r="AFX120" s="10"/>
      <c r="AFY120" s="10"/>
      <c r="AFZ120" s="10"/>
      <c r="AGA120" s="10"/>
      <c r="AGB120" s="10"/>
      <c r="AGC120" s="10"/>
      <c r="AGD120" s="10"/>
      <c r="AGE120" s="10"/>
      <c r="AGF120" s="10"/>
      <c r="AGG120" s="10"/>
      <c r="AGH120" s="10"/>
      <c r="AGI120" s="10"/>
      <c r="AGJ120" s="10"/>
      <c r="AGK120" s="10"/>
      <c r="AGL120" s="10"/>
      <c r="AGM120" s="10"/>
      <c r="AGN120" s="10"/>
      <c r="AGO120" s="10"/>
      <c r="AGP120" s="10"/>
      <c r="AGQ120" s="10"/>
      <c r="AGR120" s="10"/>
      <c r="AGS120" s="10"/>
      <c r="AGT120" s="10"/>
      <c r="AGU120" s="10"/>
      <c r="AGV120" s="10"/>
      <c r="AGW120" s="10"/>
      <c r="AGX120" s="10"/>
      <c r="AGY120" s="10"/>
      <c r="AGZ120" s="10"/>
      <c r="AHA120" s="10"/>
      <c r="AHB120" s="10"/>
      <c r="AHC120" s="10"/>
      <c r="AHD120" s="10"/>
      <c r="AHE120" s="10"/>
      <c r="AHF120" s="10"/>
      <c r="AHG120" s="10"/>
      <c r="AHH120" s="10"/>
      <c r="AHI120" s="10"/>
      <c r="AHJ120" s="10"/>
      <c r="AHK120" s="10"/>
      <c r="AHL120" s="10"/>
      <c r="AHM120" s="10"/>
      <c r="AHN120" s="10"/>
      <c r="AHO120" s="10"/>
      <c r="AHP120" s="10"/>
      <c r="AHQ120" s="10"/>
      <c r="AHR120" s="10"/>
      <c r="AHS120" s="10"/>
      <c r="AHT120" s="10"/>
      <c r="AHU120" s="10"/>
      <c r="AHV120" s="10"/>
      <c r="AHW120" s="10"/>
      <c r="AHX120" s="10"/>
      <c r="AHY120" s="10"/>
      <c r="AHZ120" s="10"/>
      <c r="AIA120" s="10"/>
      <c r="AIB120" s="10"/>
      <c r="AIC120" s="10"/>
      <c r="AID120" s="10"/>
      <c r="AIE120" s="10"/>
      <c r="AIF120" s="10"/>
      <c r="AIG120" s="10"/>
      <c r="AIH120" s="10"/>
      <c r="AII120" s="10"/>
      <c r="AIJ120" s="10"/>
      <c r="AIK120" s="10"/>
      <c r="AIL120" s="10"/>
      <c r="AIM120" s="10"/>
      <c r="AIN120" s="10"/>
      <c r="AIO120" s="10"/>
      <c r="AIP120" s="10"/>
      <c r="AIQ120" s="10"/>
      <c r="AIR120" s="10"/>
      <c r="AIS120" s="10"/>
      <c r="AIT120" s="10"/>
      <c r="AIU120" s="10"/>
      <c r="AIV120" s="10"/>
      <c r="AIW120" s="10"/>
      <c r="AIX120" s="10"/>
      <c r="AIY120" s="10"/>
      <c r="AIZ120" s="10"/>
      <c r="AJA120" s="10"/>
      <c r="AJB120" s="10"/>
      <c r="AJC120" s="10"/>
      <c r="AJD120" s="10"/>
      <c r="AJE120" s="10"/>
      <c r="AJF120" s="10"/>
      <c r="AJG120" s="10"/>
      <c r="AJH120" s="10"/>
      <c r="AJI120" s="10"/>
      <c r="AJJ120" s="10"/>
      <c r="AJK120" s="10"/>
      <c r="AJL120" s="10"/>
      <c r="AJM120" s="10"/>
      <c r="AJN120" s="10"/>
      <c r="AJO120" s="10"/>
      <c r="AJP120" s="10"/>
      <c r="AJQ120" s="10"/>
      <c r="AJR120" s="10"/>
      <c r="AJS120" s="10"/>
      <c r="AJT120" s="10"/>
      <c r="AJU120" s="10"/>
      <c r="AJV120" s="10"/>
      <c r="AJW120" s="10"/>
      <c r="AJX120" s="10"/>
      <c r="AJY120" s="10"/>
      <c r="AJZ120" s="10"/>
      <c r="AKA120" s="10"/>
      <c r="AKB120" s="10"/>
      <c r="AKC120" s="10"/>
      <c r="AKD120" s="10"/>
      <c r="AKE120" s="10"/>
      <c r="AKF120" s="10"/>
      <c r="AKG120" s="10"/>
      <c r="AKH120" s="10"/>
      <c r="AKI120" s="10"/>
      <c r="AKJ120" s="10"/>
      <c r="AKK120" s="10"/>
      <c r="AKL120" s="10"/>
      <c r="AKM120" s="10"/>
      <c r="AKN120" s="10"/>
      <c r="AKO120" s="10"/>
      <c r="AKP120" s="10"/>
      <c r="AKQ120" s="10"/>
      <c r="AKR120" s="10"/>
      <c r="AKS120" s="10"/>
      <c r="AKT120" s="10"/>
      <c r="AKU120" s="10"/>
      <c r="AKV120" s="10"/>
      <c r="AKW120" s="10"/>
      <c r="AKX120" s="10"/>
      <c r="AKY120" s="10"/>
      <c r="AKZ120" s="10"/>
      <c r="ALA120" s="10"/>
      <c r="ALB120" s="10"/>
      <c r="ALC120" s="10"/>
      <c r="ALD120" s="10"/>
      <c r="ALE120" s="10"/>
      <c r="ALF120" s="10"/>
      <c r="ALG120" s="10"/>
      <c r="ALH120" s="10"/>
      <c r="ALI120" s="10"/>
      <c r="ALJ120" s="10"/>
      <c r="ALK120" s="10"/>
      <c r="ALL120" s="10"/>
      <c r="ALM120" s="10"/>
      <c r="ALN120" s="10"/>
      <c r="ALO120" s="10"/>
      <c r="ALP120" s="10"/>
      <c r="ALQ120" s="10"/>
      <c r="ALR120" s="10"/>
      <c r="ALS120" s="10"/>
      <c r="ALT120" s="10"/>
      <c r="ALU120" s="10"/>
      <c r="ALV120" s="10"/>
      <c r="ALW120" s="10"/>
      <c r="ALX120" s="10"/>
      <c r="ALY120" s="10"/>
      <c r="ALZ120" s="10"/>
      <c r="AMA120" s="10"/>
      <c r="AMB120" s="10"/>
      <c r="AMC120" s="10"/>
      <c r="AMD120" s="10"/>
      <c r="AME120" s="10"/>
      <c r="AMF120" s="10"/>
      <c r="AMG120" s="10"/>
      <c r="AMH120" s="10"/>
      <c r="AMI120" s="10"/>
      <c r="AMJ120" s="10"/>
      <c r="AMK120" s="10"/>
      <c r="AML120" s="10"/>
      <c r="AMM120" s="10"/>
      <c r="AMN120" s="10"/>
      <c r="AMO120" s="10"/>
      <c r="AMP120" s="10"/>
      <c r="AMQ120" s="10"/>
      <c r="AMR120" s="10"/>
      <c r="AMS120" s="10"/>
      <c r="AMT120" s="10"/>
      <c r="AMU120" s="10"/>
      <c r="AMV120" s="10"/>
      <c r="AMW120" s="10"/>
      <c r="AMX120" s="10"/>
      <c r="AMY120" s="10"/>
      <c r="AMZ120" s="10"/>
      <c r="ANA120" s="10"/>
      <c r="ANB120" s="10"/>
      <c r="ANC120" s="10"/>
      <c r="AND120" s="10"/>
      <c r="ANE120" s="10"/>
      <c r="ANF120" s="10"/>
      <c r="ANG120" s="10"/>
      <c r="ANH120" s="10"/>
      <c r="ANI120" s="10"/>
      <c r="ANJ120" s="10"/>
      <c r="ANK120" s="10"/>
      <c r="ANL120" s="10"/>
      <c r="ANM120" s="10"/>
      <c r="ANN120" s="10"/>
      <c r="ANO120" s="10"/>
      <c r="ANP120" s="10"/>
      <c r="ANQ120" s="10"/>
      <c r="ANR120" s="10"/>
      <c r="ANS120" s="10"/>
      <c r="ANT120" s="10"/>
      <c r="ANU120" s="10"/>
      <c r="ANV120" s="10"/>
      <c r="ANW120" s="10"/>
      <c r="ANX120" s="10"/>
      <c r="ANY120" s="10"/>
      <c r="ANZ120" s="10"/>
      <c r="AOA120" s="10"/>
      <c r="AOB120" s="10"/>
      <c r="AOC120" s="10"/>
      <c r="AOD120" s="10"/>
      <c r="AOE120" s="10"/>
      <c r="AOF120" s="10"/>
      <c r="AOG120" s="10"/>
      <c r="AOH120" s="10"/>
      <c r="AOI120" s="10"/>
      <c r="AOJ120" s="10"/>
      <c r="AOK120" s="10"/>
      <c r="AOL120" s="10"/>
      <c r="AOM120" s="10"/>
      <c r="AON120" s="10"/>
      <c r="AOO120" s="10"/>
      <c r="AOP120" s="10"/>
      <c r="AOQ120" s="10"/>
      <c r="AOR120" s="10"/>
      <c r="AOS120" s="10"/>
      <c r="AOT120" s="10"/>
      <c r="AOU120" s="10"/>
      <c r="AOV120" s="10"/>
      <c r="AOW120" s="10"/>
      <c r="AOX120" s="10"/>
      <c r="AOY120" s="10"/>
      <c r="AOZ120" s="10"/>
      <c r="APA120" s="10"/>
      <c r="APB120" s="10"/>
      <c r="APC120" s="10"/>
      <c r="APD120" s="10"/>
      <c r="APE120" s="10"/>
      <c r="APF120" s="10"/>
      <c r="APG120" s="10"/>
      <c r="APH120" s="10"/>
      <c r="API120" s="10"/>
      <c r="APJ120" s="10"/>
      <c r="APK120" s="10"/>
      <c r="APL120" s="10"/>
      <c r="APM120" s="10"/>
      <c r="APN120" s="10"/>
      <c r="APO120" s="10"/>
      <c r="APP120" s="10"/>
      <c r="APQ120" s="10"/>
      <c r="APR120" s="10"/>
      <c r="APS120" s="10"/>
      <c r="APT120" s="10"/>
      <c r="APU120" s="10"/>
      <c r="APV120" s="10"/>
      <c r="APW120" s="10"/>
      <c r="APX120" s="10"/>
      <c r="APY120" s="10"/>
      <c r="APZ120" s="10"/>
      <c r="AQA120" s="10"/>
      <c r="AQB120" s="10"/>
      <c r="AQC120" s="10"/>
      <c r="AQD120" s="10"/>
      <c r="AQE120" s="10"/>
      <c r="AQF120" s="10"/>
      <c r="AQG120" s="10"/>
      <c r="AQH120" s="10"/>
      <c r="AQI120" s="10"/>
      <c r="AQJ120" s="10"/>
      <c r="AQK120" s="10"/>
      <c r="AQL120" s="10"/>
      <c r="AQM120" s="10"/>
      <c r="AQN120" s="10"/>
      <c r="AQO120" s="10"/>
      <c r="AQP120" s="10"/>
      <c r="AQQ120" s="10"/>
      <c r="AQR120" s="10"/>
      <c r="AQS120" s="10"/>
      <c r="AQT120" s="10"/>
      <c r="AQU120" s="10"/>
      <c r="AQV120" s="10"/>
      <c r="AQW120" s="10"/>
      <c r="AQX120" s="10"/>
      <c r="AQY120" s="10"/>
      <c r="AQZ120" s="10"/>
      <c r="ARA120" s="10"/>
      <c r="ARB120" s="10"/>
      <c r="ARC120" s="10"/>
      <c r="ARD120" s="10"/>
      <c r="ARE120" s="10"/>
      <c r="ARF120" s="10"/>
      <c r="ARG120" s="10"/>
      <c r="ARH120" s="10"/>
      <c r="ARI120" s="10"/>
      <c r="ARJ120" s="10"/>
      <c r="ARK120" s="10"/>
      <c r="ARL120" s="10"/>
      <c r="ARM120" s="10"/>
      <c r="ARN120" s="10"/>
      <c r="ARO120" s="10"/>
      <c r="ARP120" s="10"/>
      <c r="ARQ120" s="10"/>
      <c r="ARR120" s="10"/>
      <c r="ARS120" s="10"/>
      <c r="ART120" s="10"/>
      <c r="ARU120" s="10"/>
      <c r="ARV120" s="10"/>
      <c r="ARW120" s="10"/>
      <c r="ARX120" s="10"/>
      <c r="ARY120" s="10"/>
      <c r="ARZ120" s="10"/>
      <c r="ASA120" s="10"/>
      <c r="ASB120" s="10"/>
      <c r="ASC120" s="10"/>
      <c r="ASD120" s="10"/>
      <c r="ASE120" s="10"/>
      <c r="ASF120" s="10"/>
      <c r="ASG120" s="10"/>
      <c r="ASH120" s="10"/>
      <c r="ASI120" s="10"/>
      <c r="ASJ120" s="10"/>
      <c r="ASK120" s="10"/>
      <c r="ASL120" s="10"/>
      <c r="ASM120" s="10"/>
      <c r="ASN120" s="10"/>
      <c r="ASO120" s="10"/>
      <c r="ASP120" s="10"/>
      <c r="ASQ120" s="10"/>
      <c r="ASR120" s="10"/>
      <c r="ASS120" s="10"/>
      <c r="AST120" s="10"/>
      <c r="ASU120" s="10"/>
      <c r="ASV120" s="10"/>
      <c r="ASW120" s="10"/>
      <c r="ASX120" s="10"/>
      <c r="ASY120" s="10"/>
      <c r="ASZ120" s="10"/>
      <c r="ATA120" s="10"/>
      <c r="ATB120" s="10"/>
      <c r="ATC120" s="10"/>
      <c r="ATD120" s="10"/>
      <c r="ATE120" s="10"/>
      <c r="ATF120" s="10"/>
      <c r="ATG120" s="10"/>
      <c r="ATH120" s="10"/>
      <c r="ATI120" s="10"/>
      <c r="ATJ120" s="10"/>
      <c r="ATK120" s="10"/>
      <c r="ATL120" s="10"/>
      <c r="ATM120" s="10"/>
      <c r="ATN120" s="10"/>
      <c r="ATO120" s="10"/>
      <c r="ATP120" s="10"/>
      <c r="ATQ120" s="10"/>
      <c r="ATR120" s="10"/>
      <c r="ATS120" s="10"/>
      <c r="ATT120" s="10"/>
      <c r="ATU120" s="10"/>
      <c r="ATV120" s="10"/>
      <c r="ATW120" s="10"/>
      <c r="ATX120" s="10"/>
      <c r="ATY120" s="10"/>
      <c r="ATZ120" s="10"/>
      <c r="AUA120" s="10"/>
      <c r="AUB120" s="10"/>
      <c r="AUC120" s="10"/>
      <c r="AUD120" s="10"/>
      <c r="AUE120" s="10"/>
      <c r="AUF120" s="10"/>
      <c r="AUG120" s="10"/>
      <c r="AUH120" s="10"/>
      <c r="AUI120" s="10"/>
      <c r="AUJ120" s="10"/>
      <c r="AUK120" s="10"/>
      <c r="AUL120" s="10"/>
      <c r="AUM120" s="10"/>
      <c r="AUN120" s="10"/>
      <c r="AUO120" s="10"/>
      <c r="AUP120" s="10"/>
      <c r="AUQ120" s="10"/>
      <c r="AUR120" s="10"/>
      <c r="AUS120" s="10"/>
      <c r="AUT120" s="10"/>
      <c r="AUU120" s="10"/>
      <c r="AUV120" s="10"/>
      <c r="AUW120" s="10"/>
      <c r="AUX120" s="10"/>
      <c r="AUY120" s="10"/>
      <c r="AUZ120" s="10"/>
      <c r="AVA120" s="10"/>
      <c r="AVB120" s="10"/>
      <c r="AVC120" s="10"/>
      <c r="AVD120" s="10"/>
      <c r="AVE120" s="10"/>
      <c r="AVF120" s="10"/>
      <c r="AVG120" s="10"/>
      <c r="AVH120" s="10"/>
      <c r="AVI120" s="10"/>
      <c r="AVJ120" s="10"/>
      <c r="AVK120" s="10"/>
      <c r="AVL120" s="10"/>
      <c r="AVM120" s="10"/>
      <c r="AVN120" s="10"/>
      <c r="AVO120" s="10"/>
      <c r="AVP120" s="10"/>
      <c r="AVQ120" s="10"/>
      <c r="AVR120" s="10"/>
      <c r="AVS120" s="10"/>
      <c r="AVT120" s="10"/>
      <c r="AVU120" s="10"/>
      <c r="AVV120" s="10"/>
      <c r="AVW120" s="10"/>
      <c r="AVX120" s="10"/>
      <c r="AVY120" s="10"/>
      <c r="AVZ120" s="10"/>
      <c r="AWA120" s="10"/>
      <c r="AWB120" s="10"/>
      <c r="AWC120" s="10"/>
      <c r="AWD120" s="10"/>
      <c r="AWE120" s="10"/>
      <c r="AWF120" s="10"/>
      <c r="AWG120" s="10"/>
      <c r="AWH120" s="10"/>
      <c r="AWI120" s="10"/>
      <c r="AWJ120" s="10"/>
      <c r="AWK120" s="10"/>
      <c r="AWL120" s="10"/>
      <c r="AWM120" s="10"/>
      <c r="AWN120" s="10"/>
      <c r="AWO120" s="10"/>
      <c r="AWP120" s="10"/>
      <c r="AWQ120" s="10"/>
      <c r="AWR120" s="10"/>
      <c r="AWS120" s="10"/>
      <c r="AWT120" s="10"/>
      <c r="AWU120" s="10"/>
      <c r="AWV120" s="10"/>
      <c r="AWW120" s="10"/>
      <c r="AWX120" s="10"/>
      <c r="AWY120" s="10"/>
      <c r="AWZ120" s="10"/>
      <c r="AXA120" s="10"/>
      <c r="AXB120" s="10"/>
      <c r="AXC120" s="10"/>
      <c r="AXD120" s="10"/>
      <c r="AXE120" s="10"/>
      <c r="AXF120" s="10"/>
      <c r="AXG120" s="10"/>
      <c r="AXH120" s="10"/>
      <c r="AXI120" s="10"/>
      <c r="AXJ120" s="10"/>
      <c r="AXK120" s="10"/>
      <c r="AXL120" s="10"/>
      <c r="AXM120" s="10"/>
      <c r="AXN120" s="10"/>
      <c r="AXO120" s="10"/>
      <c r="AXP120" s="10"/>
      <c r="AXQ120" s="10"/>
      <c r="AXR120" s="10"/>
      <c r="AXS120" s="10"/>
      <c r="AXT120" s="10"/>
      <c r="AXU120" s="10"/>
      <c r="AXV120" s="10"/>
      <c r="AXW120" s="10"/>
      <c r="AXX120" s="10"/>
      <c r="AXY120" s="10"/>
      <c r="AXZ120" s="10"/>
      <c r="AYA120" s="10"/>
      <c r="AYB120" s="10"/>
      <c r="AYC120" s="10"/>
      <c r="AYD120" s="10"/>
      <c r="AYE120" s="10"/>
      <c r="AYF120" s="10"/>
      <c r="AYG120" s="10"/>
      <c r="AYH120" s="10"/>
      <c r="AYI120" s="10"/>
      <c r="AYJ120" s="10"/>
      <c r="AYK120" s="10"/>
      <c r="AYL120" s="10"/>
      <c r="AYM120" s="10"/>
      <c r="AYN120" s="10"/>
      <c r="AYO120" s="10"/>
      <c r="AYP120" s="10"/>
      <c r="AYQ120" s="10"/>
      <c r="AYR120" s="10"/>
      <c r="AYS120" s="10"/>
      <c r="AYT120" s="10"/>
      <c r="AYU120" s="10"/>
      <c r="AYV120" s="10"/>
      <c r="AYW120" s="10"/>
      <c r="AYX120" s="10"/>
      <c r="AYY120" s="10"/>
      <c r="AYZ120" s="10"/>
      <c r="AZA120" s="10"/>
      <c r="AZB120" s="10"/>
      <c r="AZC120" s="10"/>
      <c r="AZD120" s="10"/>
      <c r="AZE120" s="10"/>
      <c r="AZF120" s="10"/>
      <c r="AZG120" s="10"/>
      <c r="AZH120" s="10"/>
      <c r="AZI120" s="10"/>
      <c r="AZJ120" s="10"/>
      <c r="AZK120" s="10"/>
      <c r="AZL120" s="10"/>
      <c r="AZM120" s="10"/>
      <c r="AZN120" s="10"/>
      <c r="AZO120" s="10"/>
      <c r="AZP120" s="10"/>
      <c r="AZQ120" s="10"/>
      <c r="AZR120" s="10"/>
      <c r="AZS120" s="10"/>
      <c r="AZT120" s="10"/>
      <c r="AZU120" s="10"/>
      <c r="AZV120" s="10"/>
      <c r="AZW120" s="10"/>
      <c r="AZX120" s="10"/>
      <c r="AZY120" s="10"/>
      <c r="AZZ120" s="10"/>
      <c r="BAA120" s="10"/>
      <c r="BAB120" s="10"/>
      <c r="BAC120" s="10"/>
      <c r="BAD120" s="10"/>
      <c r="BAE120" s="10"/>
      <c r="BAF120" s="10"/>
      <c r="BAG120" s="10"/>
      <c r="BAH120" s="10"/>
      <c r="BAI120" s="10"/>
      <c r="BAJ120" s="10"/>
      <c r="BAK120" s="10"/>
      <c r="BAL120" s="10"/>
      <c r="BAM120" s="10"/>
      <c r="BAN120" s="10"/>
      <c r="BAO120" s="10"/>
      <c r="BAP120" s="10"/>
      <c r="BAQ120" s="10"/>
      <c r="BAR120" s="10"/>
      <c r="BAS120" s="10"/>
      <c r="BAT120" s="10"/>
      <c r="BAU120" s="10"/>
      <c r="BAV120" s="10"/>
      <c r="BAW120" s="10"/>
      <c r="BAX120" s="10"/>
      <c r="BAY120" s="10"/>
      <c r="BAZ120" s="10"/>
      <c r="BBA120" s="10"/>
      <c r="BBB120" s="10"/>
      <c r="BBC120" s="10"/>
      <c r="BBD120" s="10"/>
      <c r="BBE120" s="10"/>
      <c r="BBF120" s="10"/>
      <c r="BBG120" s="10"/>
      <c r="BBH120" s="10"/>
      <c r="BBI120" s="10"/>
      <c r="BBJ120" s="10"/>
      <c r="BBK120" s="10"/>
      <c r="BBL120" s="10"/>
      <c r="BBM120" s="10"/>
      <c r="BBN120" s="10"/>
      <c r="BBO120" s="10"/>
      <c r="BBP120" s="10"/>
      <c r="BBQ120" s="10"/>
      <c r="BBR120" s="10"/>
      <c r="BBS120" s="10"/>
      <c r="BBT120" s="10"/>
      <c r="BBU120" s="10"/>
      <c r="BBV120" s="10"/>
      <c r="BBW120" s="10"/>
      <c r="BBX120" s="10"/>
      <c r="BBY120" s="10"/>
      <c r="BBZ120" s="10"/>
      <c r="BCA120" s="10"/>
      <c r="BCB120" s="10"/>
      <c r="BCC120" s="10"/>
      <c r="BCD120" s="10"/>
      <c r="BCE120" s="10"/>
      <c r="BCF120" s="10"/>
      <c r="BCG120" s="10"/>
      <c r="BCH120" s="10"/>
      <c r="BCI120" s="10"/>
      <c r="BCJ120" s="10"/>
      <c r="BCK120" s="10"/>
      <c r="BCL120" s="10"/>
      <c r="BCM120" s="10"/>
      <c r="BCN120" s="10"/>
      <c r="BCO120" s="10"/>
      <c r="BCP120" s="10"/>
      <c r="BCQ120" s="10"/>
      <c r="BCR120" s="10"/>
      <c r="BCS120" s="10"/>
      <c r="BCT120" s="10"/>
      <c r="BCU120" s="10"/>
      <c r="BCV120" s="10"/>
      <c r="BCW120" s="10"/>
      <c r="BCX120" s="10"/>
      <c r="BCY120" s="10"/>
      <c r="BCZ120" s="10"/>
      <c r="BDA120" s="10"/>
      <c r="BDB120" s="10"/>
      <c r="BDC120" s="10"/>
      <c r="BDD120" s="10"/>
      <c r="BDE120" s="10"/>
      <c r="BDF120" s="10"/>
      <c r="BDG120" s="10"/>
      <c r="BDH120" s="10"/>
      <c r="BDI120" s="10"/>
      <c r="BDJ120" s="10"/>
      <c r="BDK120" s="10"/>
      <c r="BDL120" s="10"/>
      <c r="BDM120" s="10"/>
      <c r="BDN120" s="10"/>
      <c r="BDO120" s="10"/>
      <c r="BDP120" s="10"/>
      <c r="BDQ120" s="10"/>
      <c r="BDR120" s="10"/>
      <c r="BDS120" s="10"/>
      <c r="BDT120" s="10"/>
      <c r="BDU120" s="10"/>
      <c r="BDV120" s="10"/>
      <c r="BDW120" s="10"/>
      <c r="BDX120" s="10"/>
      <c r="BDY120" s="10"/>
      <c r="BDZ120" s="10"/>
      <c r="BEA120" s="10"/>
      <c r="BEB120" s="10"/>
      <c r="BEC120" s="10"/>
      <c r="BED120" s="10"/>
      <c r="BEE120" s="10"/>
      <c r="BEF120" s="10"/>
      <c r="BEG120" s="10"/>
      <c r="BEH120" s="10"/>
      <c r="BEI120" s="10"/>
      <c r="BEJ120" s="10"/>
      <c r="BEK120" s="10"/>
      <c r="BEL120" s="10"/>
      <c r="BEM120" s="10"/>
      <c r="BEN120" s="10"/>
      <c r="BEO120" s="10"/>
      <c r="BEP120" s="10"/>
      <c r="BEQ120" s="10"/>
      <c r="BER120" s="10"/>
      <c r="BES120" s="10"/>
      <c r="BET120" s="10"/>
      <c r="BEU120" s="10"/>
      <c r="BEV120" s="10"/>
      <c r="BEW120" s="10"/>
      <c r="BEX120" s="10"/>
      <c r="BEY120" s="10"/>
      <c r="BEZ120" s="10"/>
      <c r="BFA120" s="10"/>
      <c r="BFB120" s="10"/>
      <c r="BFC120" s="10"/>
      <c r="BFD120" s="10"/>
      <c r="BFE120" s="10"/>
      <c r="BFF120" s="10"/>
      <c r="BFG120" s="10"/>
      <c r="BFH120" s="10"/>
      <c r="BFI120" s="10"/>
      <c r="BFJ120" s="10"/>
      <c r="BFK120" s="10"/>
      <c r="BFL120" s="10"/>
      <c r="BFM120" s="10"/>
      <c r="BFN120" s="10"/>
      <c r="BFO120" s="10"/>
      <c r="BFP120" s="10"/>
      <c r="BFQ120" s="10"/>
      <c r="BFR120" s="10"/>
      <c r="BFS120" s="10"/>
      <c r="BFT120" s="10"/>
      <c r="BFU120" s="10"/>
      <c r="BFV120" s="10"/>
      <c r="BFW120" s="10"/>
      <c r="BFX120" s="10"/>
      <c r="BFY120" s="10"/>
      <c r="BFZ120" s="10"/>
      <c r="BGA120" s="10"/>
      <c r="BGB120" s="10"/>
      <c r="BGC120" s="10"/>
      <c r="BGD120" s="10"/>
      <c r="BGE120" s="10"/>
      <c r="BGF120" s="10"/>
      <c r="BGG120" s="10"/>
      <c r="BGH120" s="10"/>
      <c r="BGI120" s="10"/>
      <c r="BGJ120" s="10"/>
      <c r="BGK120" s="10"/>
      <c r="BGL120" s="10"/>
      <c r="BGM120" s="10"/>
      <c r="BGN120" s="10"/>
      <c r="BGO120" s="10"/>
      <c r="BGP120" s="10"/>
      <c r="BGQ120" s="10"/>
      <c r="BGR120" s="10"/>
      <c r="BGS120" s="10"/>
      <c r="BGT120" s="10"/>
      <c r="BGU120" s="10"/>
      <c r="BGV120" s="10"/>
      <c r="BGW120" s="10"/>
      <c r="BGX120" s="10"/>
      <c r="BGY120" s="10"/>
      <c r="BGZ120" s="10"/>
      <c r="BHA120" s="10"/>
      <c r="BHB120" s="10"/>
      <c r="BHC120" s="10"/>
      <c r="BHD120" s="10"/>
      <c r="BHE120" s="10"/>
      <c r="BHF120" s="10"/>
      <c r="BHG120" s="10"/>
      <c r="BHH120" s="10"/>
      <c r="BHI120" s="10"/>
      <c r="BHJ120" s="10"/>
      <c r="BHK120" s="10"/>
      <c r="BHL120" s="10"/>
      <c r="BHM120" s="10"/>
      <c r="BHN120" s="10"/>
      <c r="BHO120" s="10"/>
      <c r="BHP120" s="10"/>
      <c r="BHQ120" s="10"/>
      <c r="BHR120" s="10"/>
      <c r="BHS120" s="10"/>
      <c r="BHT120" s="10"/>
      <c r="BHU120" s="10"/>
      <c r="BHV120" s="10"/>
      <c r="BHW120" s="10"/>
      <c r="BHX120" s="10"/>
      <c r="BHY120" s="10"/>
      <c r="BHZ120" s="10"/>
      <c r="BIA120" s="10"/>
      <c r="BIB120" s="10"/>
      <c r="BIC120" s="10"/>
    </row>
    <row r="121" spans="1:1589" s="11" customFormat="1" ht="39" customHeight="1">
      <c r="A121" s="79"/>
      <c r="B121" s="59">
        <v>5210246</v>
      </c>
      <c r="C121" s="197"/>
      <c r="D121" s="198"/>
      <c r="E121" s="115">
        <v>42370</v>
      </c>
      <c r="F121" s="115">
        <v>42735</v>
      </c>
      <c r="G121" s="116" t="s">
        <v>11</v>
      </c>
      <c r="H121" s="145"/>
      <c r="I121" s="145"/>
      <c r="J121" s="145"/>
      <c r="K121" s="130"/>
      <c r="L121" s="145">
        <v>50000</v>
      </c>
      <c r="M121" s="130"/>
      <c r="N121" s="145"/>
      <c r="O121" s="145"/>
      <c r="P121" s="145"/>
      <c r="Q121" s="145"/>
      <c r="R121" s="145"/>
      <c r="S121" s="145"/>
      <c r="T121" s="187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27"/>
      <c r="BJ121" s="27"/>
      <c r="BK121" s="27"/>
      <c r="BL121" s="27"/>
      <c r="BM121" s="27"/>
      <c r="BN121" s="27"/>
      <c r="BO121" s="27"/>
      <c r="BP121" s="27"/>
      <c r="BQ121" s="27"/>
      <c r="BR121" s="27"/>
      <c r="BS121" s="27"/>
      <c r="BT121" s="27"/>
      <c r="BU121" s="27"/>
      <c r="BV121" s="27"/>
      <c r="BW121" s="27"/>
      <c r="BX121" s="27"/>
      <c r="BY121" s="27"/>
      <c r="BZ121" s="27"/>
      <c r="CA121" s="27"/>
      <c r="CB121" s="27"/>
      <c r="CC121" s="27"/>
      <c r="CD121" s="27"/>
      <c r="CE121" s="27"/>
      <c r="CF121" s="27"/>
      <c r="CG121" s="27"/>
      <c r="CH121" s="27"/>
      <c r="CI121" s="27"/>
      <c r="CJ121" s="27"/>
      <c r="CK121" s="27"/>
      <c r="CL121" s="27"/>
      <c r="CM121" s="27"/>
      <c r="CN121" s="27"/>
      <c r="CO121" s="27"/>
      <c r="CP121" s="27"/>
      <c r="CQ121" s="27"/>
      <c r="CR121" s="27"/>
      <c r="CS121" s="27"/>
      <c r="CT121" s="27"/>
      <c r="CU121" s="27"/>
      <c r="CV121" s="27"/>
      <c r="CW121" s="27"/>
      <c r="CX121" s="27"/>
      <c r="CY121" s="27"/>
      <c r="CZ121" s="27"/>
      <c r="DA121" s="27"/>
      <c r="DB121" s="27"/>
      <c r="DC121" s="27"/>
      <c r="DD121" s="27"/>
      <c r="DE121" s="27"/>
      <c r="DF121" s="27"/>
      <c r="DG121" s="27"/>
      <c r="DH121" s="27"/>
      <c r="DI121" s="27"/>
      <c r="DJ121" s="27"/>
      <c r="DK121" s="27"/>
      <c r="DL121" s="27"/>
      <c r="DM121" s="27"/>
      <c r="DN121" s="27"/>
      <c r="DO121" s="27"/>
      <c r="DP121" s="27"/>
      <c r="DQ121" s="27"/>
      <c r="DR121" s="27"/>
      <c r="DS121" s="27"/>
      <c r="DT121" s="27"/>
      <c r="DU121" s="27"/>
      <c r="DV121" s="27"/>
      <c r="DW121" s="27"/>
      <c r="DX121" s="27"/>
      <c r="DY121" s="27"/>
      <c r="DZ121" s="27"/>
      <c r="EA121" s="27"/>
      <c r="EB121" s="27"/>
      <c r="EC121" s="27"/>
      <c r="ED121" s="27"/>
      <c r="EE121" s="27"/>
      <c r="EF121" s="27"/>
      <c r="EG121" s="27"/>
      <c r="EH121" s="27"/>
      <c r="EI121" s="27"/>
      <c r="EJ121" s="27"/>
      <c r="EK121" s="27"/>
      <c r="EL121" s="27"/>
      <c r="EM121" s="27"/>
      <c r="EN121" s="27"/>
      <c r="EO121" s="27"/>
      <c r="EP121" s="27"/>
      <c r="EQ121" s="27"/>
      <c r="ER121" s="27"/>
      <c r="ES121" s="27"/>
      <c r="ET121" s="27"/>
      <c r="EU121" s="27"/>
      <c r="EV121" s="27"/>
      <c r="EW121" s="27"/>
      <c r="EX121" s="27"/>
      <c r="EY121" s="27"/>
      <c r="EZ121" s="27"/>
      <c r="FA121" s="27"/>
      <c r="FB121" s="27"/>
      <c r="FC121" s="27"/>
      <c r="FD121" s="27"/>
      <c r="FE121" s="27"/>
      <c r="FF121" s="27"/>
      <c r="FG121" s="27"/>
      <c r="FH121" s="27"/>
      <c r="FI121" s="27"/>
      <c r="FJ121" s="27"/>
      <c r="FK121" s="27"/>
      <c r="FL121" s="27"/>
      <c r="FM121" s="27"/>
      <c r="FN121" s="27"/>
      <c r="FO121" s="27"/>
      <c r="FP121" s="27"/>
      <c r="FQ121" s="27"/>
      <c r="FR121" s="27"/>
      <c r="FS121" s="27"/>
      <c r="FT121" s="27"/>
      <c r="FU121" s="27"/>
      <c r="FV121" s="27"/>
      <c r="FW121" s="27"/>
      <c r="FX121" s="27"/>
      <c r="FY121" s="27"/>
      <c r="FZ121" s="27"/>
      <c r="GA121" s="27"/>
      <c r="GB121" s="27"/>
      <c r="GC121" s="27"/>
      <c r="GD121" s="27"/>
      <c r="GE121" s="27"/>
      <c r="GF121" s="27"/>
      <c r="GG121" s="27"/>
      <c r="GH121" s="27"/>
      <c r="GI121" s="27"/>
      <c r="GJ121" s="27"/>
      <c r="GK121" s="27"/>
      <c r="GL121" s="27"/>
      <c r="GM121" s="27"/>
      <c r="GN121" s="27"/>
      <c r="GO121" s="27"/>
      <c r="GP121" s="27"/>
      <c r="GQ121" s="27"/>
      <c r="GR121" s="27"/>
      <c r="GS121" s="27"/>
      <c r="GT121" s="27"/>
      <c r="GU121" s="27"/>
      <c r="GV121" s="27"/>
      <c r="GW121" s="27"/>
      <c r="GX121" s="27"/>
      <c r="GY121" s="27"/>
      <c r="GZ121" s="9"/>
      <c r="HA121" s="9"/>
      <c r="HB121" s="9"/>
      <c r="HC121" s="9"/>
      <c r="HD121" s="9"/>
      <c r="HE121" s="9"/>
      <c r="HF121" s="9"/>
      <c r="HG121" s="9"/>
      <c r="HH121" s="9"/>
      <c r="HI121" s="9"/>
      <c r="HJ121" s="9"/>
      <c r="HK121" s="9"/>
      <c r="HL121" s="9"/>
      <c r="HM121" s="9"/>
      <c r="HN121" s="9"/>
      <c r="HO121" s="9"/>
      <c r="HP121" s="9"/>
      <c r="HQ121" s="9"/>
      <c r="HR121" s="9"/>
      <c r="HS121" s="9"/>
      <c r="HT121" s="9"/>
      <c r="HU121" s="9"/>
      <c r="HV121" s="9"/>
      <c r="HW121" s="9"/>
      <c r="HX121" s="9"/>
      <c r="HY121" s="9"/>
      <c r="HZ121" s="9"/>
      <c r="IA121" s="9"/>
      <c r="IB121" s="9"/>
      <c r="IC121" s="9"/>
      <c r="ID121" s="9"/>
      <c r="IE121" s="9"/>
      <c r="IF121" s="9"/>
      <c r="IG121" s="9"/>
      <c r="IH121" s="9"/>
      <c r="II121" s="9"/>
      <c r="IJ121" s="9"/>
      <c r="IK121" s="9"/>
      <c r="IL121" s="9"/>
      <c r="IM121" s="9"/>
      <c r="IN121" s="9"/>
      <c r="IO121" s="9"/>
      <c r="IP121" s="9"/>
      <c r="IQ121" s="9"/>
      <c r="IR121" s="9"/>
      <c r="IS121" s="9"/>
      <c r="IT121" s="9"/>
      <c r="IU121" s="9"/>
      <c r="IV121" s="9"/>
      <c r="IW121" s="9"/>
      <c r="IX121" s="9"/>
      <c r="IY121" s="9"/>
      <c r="IZ121" s="9"/>
      <c r="JA121" s="9"/>
      <c r="JB121" s="9"/>
      <c r="JC121" s="9"/>
      <c r="JD121" s="9"/>
      <c r="JE121" s="9"/>
      <c r="JF121" s="9"/>
      <c r="JG121" s="9"/>
      <c r="JH121" s="9"/>
      <c r="JI121" s="9"/>
      <c r="JJ121" s="9"/>
      <c r="JK121" s="9"/>
      <c r="JL121" s="9"/>
      <c r="JM121" s="9"/>
      <c r="JN121" s="9"/>
      <c r="JO121" s="9"/>
      <c r="JP121" s="9"/>
      <c r="JQ121" s="9"/>
      <c r="JR121" s="9"/>
      <c r="JS121" s="9"/>
      <c r="JT121" s="9"/>
      <c r="JU121" s="9"/>
      <c r="JV121" s="9"/>
      <c r="JW121" s="9"/>
      <c r="JX121" s="9"/>
      <c r="JY121" s="9"/>
      <c r="JZ121" s="9"/>
      <c r="KA121" s="9"/>
      <c r="KB121" s="9"/>
      <c r="KC121" s="9"/>
      <c r="KD121" s="9"/>
      <c r="KE121" s="9"/>
      <c r="KF121" s="9"/>
      <c r="KG121" s="9"/>
      <c r="KH121" s="9"/>
      <c r="KI121" s="9"/>
      <c r="KJ121" s="9"/>
      <c r="KK121" s="9"/>
      <c r="KL121" s="9"/>
      <c r="KM121" s="9"/>
      <c r="KN121" s="9"/>
      <c r="KO121" s="9"/>
      <c r="KP121" s="9"/>
      <c r="KQ121" s="9"/>
      <c r="KR121" s="9"/>
      <c r="KS121" s="9"/>
      <c r="KT121" s="9"/>
      <c r="KU121" s="9"/>
      <c r="KV121" s="9"/>
      <c r="KW121" s="9"/>
      <c r="KX121" s="9"/>
      <c r="KY121" s="9"/>
      <c r="KZ121" s="9"/>
      <c r="LA121" s="9"/>
      <c r="LB121" s="9"/>
      <c r="LC121" s="9"/>
      <c r="LD121" s="9"/>
      <c r="LE121" s="9"/>
      <c r="LF121" s="9"/>
      <c r="LG121" s="9"/>
      <c r="LH121" s="9"/>
      <c r="LI121" s="9"/>
      <c r="LJ121" s="9"/>
      <c r="LK121" s="9"/>
      <c r="LL121" s="9"/>
      <c r="LM121" s="9"/>
      <c r="LN121" s="9"/>
      <c r="LO121" s="9"/>
      <c r="LP121" s="9"/>
      <c r="LQ121" s="9"/>
      <c r="LR121" s="9"/>
      <c r="LS121" s="9"/>
      <c r="LT121" s="9"/>
      <c r="LU121" s="9"/>
      <c r="LV121" s="9"/>
      <c r="LW121" s="9"/>
      <c r="LX121" s="9"/>
      <c r="LY121" s="9"/>
      <c r="LZ121" s="9"/>
      <c r="MA121" s="9"/>
      <c r="MB121" s="9"/>
      <c r="MC121" s="9"/>
      <c r="MD121" s="9"/>
      <c r="ME121" s="9"/>
      <c r="MF121" s="9"/>
      <c r="MG121" s="9"/>
      <c r="MH121" s="9"/>
      <c r="MI121" s="9"/>
      <c r="MJ121" s="9"/>
      <c r="MK121" s="9"/>
      <c r="ML121" s="9"/>
      <c r="MM121" s="9"/>
      <c r="MN121" s="9"/>
      <c r="MO121" s="9"/>
      <c r="MP121" s="9"/>
      <c r="MQ121" s="9"/>
      <c r="MR121" s="9"/>
      <c r="MS121" s="9"/>
      <c r="MT121" s="9"/>
      <c r="MU121" s="9"/>
      <c r="MV121" s="9"/>
      <c r="MW121" s="9"/>
      <c r="MX121" s="9"/>
      <c r="MY121" s="9"/>
      <c r="MZ121" s="9"/>
      <c r="NA121" s="9"/>
      <c r="NB121" s="9"/>
      <c r="NC121" s="9"/>
      <c r="ND121" s="9"/>
      <c r="NE121" s="9"/>
      <c r="NF121" s="9"/>
      <c r="NG121" s="9"/>
      <c r="NH121" s="9"/>
      <c r="NI121" s="9"/>
      <c r="NJ121" s="9"/>
      <c r="NK121" s="9"/>
      <c r="NL121" s="9"/>
      <c r="NM121" s="9"/>
      <c r="NN121" s="9"/>
      <c r="NO121" s="9"/>
      <c r="NP121" s="9"/>
      <c r="NQ121" s="9"/>
      <c r="NR121" s="9"/>
      <c r="NS121" s="9"/>
      <c r="NT121" s="9"/>
      <c r="NU121" s="9"/>
      <c r="NV121" s="9"/>
      <c r="NW121" s="9"/>
      <c r="NX121" s="9"/>
      <c r="NY121" s="9"/>
      <c r="NZ121" s="9"/>
      <c r="OA121" s="9"/>
      <c r="OB121" s="9"/>
      <c r="OC121" s="9"/>
      <c r="OD121" s="9"/>
      <c r="OE121" s="9"/>
      <c r="OF121" s="9"/>
      <c r="OG121" s="9"/>
      <c r="OH121" s="9"/>
      <c r="OI121" s="9"/>
      <c r="OJ121" s="9"/>
      <c r="OK121" s="9"/>
      <c r="OL121" s="9"/>
      <c r="OM121" s="9"/>
      <c r="ON121" s="9"/>
      <c r="OO121" s="9"/>
      <c r="OP121" s="9"/>
      <c r="OQ121" s="9"/>
      <c r="OR121" s="9"/>
      <c r="OS121" s="9"/>
      <c r="OT121" s="9"/>
      <c r="OU121" s="9"/>
      <c r="OV121" s="9"/>
      <c r="OW121" s="9"/>
      <c r="OX121" s="9"/>
      <c r="OY121" s="9"/>
      <c r="OZ121" s="9"/>
      <c r="PA121" s="9"/>
      <c r="PB121" s="9"/>
      <c r="PC121" s="9"/>
      <c r="PD121" s="9"/>
      <c r="PE121" s="9"/>
      <c r="PF121" s="9"/>
      <c r="PG121" s="9"/>
      <c r="PH121" s="9"/>
      <c r="PI121" s="9"/>
      <c r="PJ121" s="9"/>
      <c r="PK121" s="9"/>
      <c r="PL121" s="9"/>
      <c r="PM121" s="9"/>
      <c r="PN121" s="9"/>
      <c r="PO121" s="9"/>
      <c r="PP121" s="9"/>
      <c r="PQ121" s="9"/>
      <c r="PR121" s="9"/>
      <c r="PS121" s="9"/>
      <c r="PT121" s="9"/>
      <c r="PU121" s="9"/>
      <c r="PV121" s="9"/>
      <c r="PW121" s="9"/>
      <c r="PX121" s="9"/>
      <c r="PY121" s="9"/>
      <c r="PZ121" s="9"/>
      <c r="QA121" s="9"/>
      <c r="QB121" s="9"/>
      <c r="QC121" s="9"/>
      <c r="QD121" s="9"/>
      <c r="QE121" s="9"/>
      <c r="QF121" s="9"/>
      <c r="QG121" s="9"/>
      <c r="QH121" s="9"/>
      <c r="QI121" s="9"/>
      <c r="QJ121" s="9"/>
      <c r="QK121" s="9"/>
      <c r="QL121" s="9"/>
      <c r="QM121" s="9"/>
      <c r="QN121" s="9"/>
      <c r="QO121" s="9"/>
      <c r="QP121" s="9"/>
      <c r="QQ121" s="9"/>
      <c r="QR121" s="9"/>
      <c r="QS121" s="9"/>
      <c r="QT121" s="9"/>
      <c r="QU121" s="9"/>
      <c r="QV121" s="9"/>
      <c r="QW121" s="9"/>
      <c r="QX121" s="9"/>
      <c r="QY121" s="9"/>
      <c r="QZ121" s="9"/>
      <c r="RA121" s="9"/>
      <c r="RB121" s="9"/>
      <c r="RC121" s="9"/>
      <c r="RD121" s="9"/>
      <c r="RE121" s="9"/>
      <c r="RF121" s="9"/>
      <c r="RG121" s="9"/>
      <c r="RH121" s="9"/>
      <c r="RI121" s="9"/>
      <c r="RJ121" s="9"/>
      <c r="RK121" s="9"/>
      <c r="RL121" s="9"/>
      <c r="RM121" s="9"/>
      <c r="RN121" s="9"/>
      <c r="RO121" s="9"/>
      <c r="RP121" s="9"/>
      <c r="RQ121" s="9"/>
      <c r="RR121" s="9"/>
      <c r="RS121" s="9"/>
      <c r="RT121" s="9"/>
      <c r="RU121" s="9"/>
      <c r="RV121" s="9"/>
      <c r="RW121" s="9"/>
      <c r="RX121" s="9"/>
      <c r="RY121" s="9"/>
      <c r="RZ121" s="9"/>
      <c r="SA121" s="9"/>
      <c r="SB121" s="9"/>
      <c r="SC121" s="9"/>
      <c r="SD121" s="9"/>
      <c r="SE121" s="9"/>
      <c r="SF121" s="9"/>
      <c r="SG121" s="9"/>
      <c r="SH121" s="9"/>
      <c r="SI121" s="9"/>
      <c r="SJ121" s="9"/>
      <c r="SK121" s="9"/>
      <c r="SL121" s="9"/>
      <c r="SM121" s="9"/>
      <c r="SN121" s="9"/>
      <c r="SO121" s="9"/>
      <c r="SP121" s="9"/>
      <c r="SQ121" s="9"/>
      <c r="SR121" s="9"/>
      <c r="SS121" s="9"/>
      <c r="ST121" s="9"/>
      <c r="SU121" s="9"/>
      <c r="SV121" s="9"/>
      <c r="SW121" s="9"/>
      <c r="SX121" s="9"/>
      <c r="SY121" s="9"/>
      <c r="SZ121" s="9"/>
      <c r="TA121" s="9"/>
      <c r="TB121" s="9"/>
      <c r="TC121" s="9"/>
      <c r="TD121" s="9"/>
      <c r="TE121" s="9"/>
      <c r="TF121" s="9"/>
      <c r="TG121" s="9"/>
      <c r="TH121" s="9"/>
      <c r="TI121" s="9"/>
      <c r="TJ121" s="9"/>
      <c r="TK121" s="9"/>
      <c r="TL121" s="9"/>
      <c r="TM121" s="9"/>
      <c r="TN121" s="9"/>
      <c r="TO121" s="9"/>
      <c r="TP121" s="9"/>
      <c r="TQ121" s="9"/>
      <c r="TR121" s="9"/>
      <c r="TS121" s="9"/>
      <c r="TT121" s="9"/>
      <c r="TU121" s="9"/>
      <c r="TV121" s="9"/>
      <c r="TW121" s="9"/>
      <c r="TX121" s="9"/>
      <c r="TY121" s="9"/>
      <c r="TZ121" s="9"/>
      <c r="UA121" s="9"/>
      <c r="UB121" s="9"/>
      <c r="UC121" s="9"/>
      <c r="UD121" s="9"/>
      <c r="UE121" s="9"/>
      <c r="UF121" s="9"/>
      <c r="UG121" s="9"/>
      <c r="UH121" s="9"/>
      <c r="UI121" s="9"/>
      <c r="UJ121" s="9"/>
      <c r="UK121" s="9"/>
      <c r="UL121" s="9"/>
      <c r="UM121" s="9"/>
      <c r="UN121" s="9"/>
      <c r="UO121" s="9"/>
      <c r="UP121" s="9"/>
      <c r="UQ121" s="9"/>
      <c r="UR121" s="9"/>
      <c r="US121" s="9"/>
      <c r="UT121" s="9"/>
      <c r="UU121" s="9"/>
      <c r="UV121" s="9"/>
      <c r="UW121" s="9"/>
      <c r="UX121" s="9"/>
      <c r="UY121" s="9"/>
      <c r="UZ121" s="9"/>
      <c r="VA121" s="9"/>
      <c r="VB121" s="9"/>
      <c r="VC121" s="9"/>
      <c r="VD121" s="9"/>
      <c r="VE121" s="9"/>
      <c r="VF121" s="9"/>
      <c r="VG121" s="9"/>
      <c r="VH121" s="9"/>
      <c r="VI121" s="9"/>
      <c r="VJ121" s="9"/>
      <c r="VK121" s="9"/>
      <c r="VL121" s="9"/>
      <c r="VM121" s="9"/>
      <c r="VN121" s="9"/>
      <c r="VO121" s="9"/>
      <c r="VP121" s="9"/>
      <c r="VQ121" s="9"/>
      <c r="VR121" s="9"/>
      <c r="VS121" s="9"/>
      <c r="VT121" s="9"/>
      <c r="VU121" s="9"/>
      <c r="VV121" s="9"/>
      <c r="VW121" s="9"/>
      <c r="VX121" s="9"/>
      <c r="VY121" s="9"/>
      <c r="VZ121" s="9"/>
      <c r="WA121" s="9"/>
      <c r="WB121" s="9"/>
      <c r="WC121" s="9"/>
      <c r="WD121" s="9"/>
      <c r="WE121" s="9"/>
      <c r="WF121" s="9"/>
      <c r="WG121" s="9"/>
      <c r="WH121" s="9"/>
      <c r="WI121" s="9"/>
      <c r="WJ121" s="9"/>
      <c r="WK121" s="9"/>
      <c r="WL121" s="9"/>
      <c r="WM121" s="9"/>
      <c r="WN121" s="9"/>
      <c r="WO121" s="9"/>
      <c r="WP121" s="9"/>
      <c r="WQ121" s="9"/>
      <c r="WR121" s="9"/>
      <c r="WS121" s="9"/>
      <c r="WT121" s="9"/>
      <c r="WU121" s="9"/>
      <c r="WV121" s="9"/>
      <c r="WW121" s="9"/>
      <c r="WX121" s="9"/>
      <c r="WY121" s="9"/>
      <c r="WZ121" s="9"/>
      <c r="XA121" s="9"/>
      <c r="XB121" s="9"/>
      <c r="XC121" s="9"/>
      <c r="XD121" s="9"/>
      <c r="XE121" s="9"/>
      <c r="XF121" s="9"/>
      <c r="XG121" s="9"/>
      <c r="XH121" s="9"/>
      <c r="XI121" s="9"/>
      <c r="XJ121" s="9"/>
      <c r="XK121" s="9"/>
      <c r="XL121" s="9"/>
      <c r="XM121" s="9"/>
      <c r="XN121" s="9"/>
      <c r="XO121" s="9"/>
      <c r="XP121" s="9"/>
      <c r="XQ121" s="9"/>
      <c r="XR121" s="9"/>
      <c r="XS121" s="9"/>
      <c r="XT121" s="9"/>
      <c r="XU121" s="9"/>
      <c r="XV121" s="9"/>
      <c r="XW121" s="9"/>
      <c r="XX121" s="9"/>
      <c r="XY121" s="9"/>
      <c r="XZ121" s="9"/>
      <c r="YA121" s="9"/>
      <c r="YB121" s="9"/>
      <c r="YC121" s="9"/>
      <c r="YD121" s="9"/>
      <c r="YE121" s="9"/>
      <c r="YF121" s="9"/>
      <c r="YG121" s="9"/>
      <c r="YH121" s="9"/>
      <c r="YI121" s="9"/>
      <c r="YJ121" s="9"/>
      <c r="YK121" s="9"/>
      <c r="YL121" s="9"/>
      <c r="YM121" s="9"/>
      <c r="YN121" s="9"/>
      <c r="YO121" s="9"/>
      <c r="YP121" s="9"/>
      <c r="YQ121" s="9"/>
      <c r="YR121" s="9"/>
      <c r="YS121" s="9"/>
      <c r="YT121" s="9"/>
      <c r="YU121" s="9"/>
      <c r="YV121" s="9"/>
      <c r="YW121" s="9"/>
      <c r="YX121" s="9"/>
      <c r="YY121" s="9"/>
      <c r="YZ121" s="9"/>
      <c r="ZA121" s="9"/>
      <c r="ZB121" s="9"/>
      <c r="ZC121" s="9"/>
      <c r="ZD121" s="9"/>
      <c r="ZE121" s="9"/>
      <c r="ZF121" s="9"/>
      <c r="ZG121" s="9"/>
      <c r="ZH121" s="9"/>
      <c r="ZI121" s="9"/>
      <c r="ZJ121" s="9"/>
      <c r="ZK121" s="9"/>
      <c r="ZL121" s="9"/>
      <c r="ZM121" s="9"/>
      <c r="ZN121" s="9"/>
      <c r="ZO121" s="9"/>
      <c r="ZP121" s="9"/>
      <c r="ZQ121" s="9"/>
      <c r="ZR121" s="9"/>
      <c r="ZS121" s="9"/>
      <c r="ZT121" s="9"/>
      <c r="ZU121" s="9"/>
      <c r="ZV121" s="9"/>
      <c r="ZW121" s="9"/>
      <c r="ZX121" s="9"/>
      <c r="ZY121" s="9"/>
      <c r="ZZ121" s="9"/>
      <c r="AAA121" s="9"/>
      <c r="AAB121" s="9"/>
      <c r="AAC121" s="9"/>
      <c r="AAD121" s="9"/>
      <c r="AAE121" s="9"/>
      <c r="AAF121" s="9"/>
      <c r="AAG121" s="9"/>
      <c r="AAH121" s="9"/>
      <c r="AAI121" s="9"/>
      <c r="AAJ121" s="9"/>
      <c r="AAK121" s="9"/>
      <c r="AAL121" s="9"/>
      <c r="AAM121" s="9"/>
      <c r="AAN121" s="9"/>
      <c r="AAO121" s="9"/>
      <c r="AAP121" s="9"/>
      <c r="AAQ121" s="9"/>
      <c r="AAR121" s="9"/>
      <c r="AAS121" s="9"/>
      <c r="AAT121" s="9"/>
      <c r="AAU121" s="9"/>
      <c r="AAV121" s="9"/>
      <c r="AAW121" s="9"/>
      <c r="AAX121" s="9"/>
      <c r="AAY121" s="9"/>
      <c r="AAZ121" s="9"/>
      <c r="ABA121" s="9"/>
      <c r="ABB121" s="9"/>
      <c r="ABC121" s="9"/>
      <c r="ABD121" s="9"/>
      <c r="ABE121" s="9"/>
      <c r="ABF121" s="9"/>
      <c r="ABG121" s="9"/>
      <c r="ABH121" s="9"/>
      <c r="ABI121" s="9"/>
      <c r="ABJ121" s="9"/>
      <c r="ABK121" s="9"/>
      <c r="ABL121" s="9"/>
      <c r="ABM121" s="9"/>
      <c r="ABN121" s="9"/>
      <c r="ABO121" s="9"/>
      <c r="ABP121" s="9"/>
      <c r="ABQ121" s="9"/>
      <c r="ABR121" s="9"/>
      <c r="ABS121" s="9"/>
      <c r="ABT121" s="9"/>
      <c r="ABU121" s="9"/>
      <c r="ABV121" s="9"/>
      <c r="ABW121" s="9"/>
      <c r="ABX121" s="9"/>
      <c r="ABY121" s="9"/>
      <c r="ABZ121" s="9"/>
      <c r="ACA121" s="9"/>
      <c r="ACB121" s="9"/>
      <c r="ACC121" s="9"/>
      <c r="ACD121" s="9"/>
      <c r="ACE121" s="9"/>
      <c r="ACF121" s="9"/>
      <c r="ACG121" s="9"/>
      <c r="ACH121" s="9"/>
      <c r="ACI121" s="9"/>
      <c r="ACJ121" s="9"/>
      <c r="ACK121" s="9"/>
      <c r="ACL121" s="9"/>
      <c r="ACM121" s="9"/>
      <c r="ACN121" s="9"/>
      <c r="ACO121" s="9"/>
      <c r="ACP121" s="9"/>
      <c r="ACQ121" s="9"/>
      <c r="ACR121" s="9"/>
      <c r="ACS121" s="9"/>
      <c r="ACT121" s="9"/>
      <c r="ACU121" s="9"/>
      <c r="ACV121" s="9"/>
      <c r="ACW121" s="9"/>
      <c r="ACX121" s="9"/>
      <c r="ACY121" s="9"/>
      <c r="ACZ121" s="9"/>
      <c r="ADA121" s="9"/>
      <c r="ADB121" s="9"/>
      <c r="ADC121" s="9"/>
      <c r="ADD121" s="9"/>
      <c r="ADE121" s="9"/>
      <c r="ADF121" s="9"/>
      <c r="ADG121" s="9"/>
      <c r="ADH121" s="9"/>
      <c r="ADI121" s="9"/>
      <c r="ADJ121" s="9"/>
      <c r="ADK121" s="9"/>
      <c r="ADL121" s="9"/>
      <c r="ADM121" s="9"/>
      <c r="ADN121" s="9"/>
      <c r="ADO121" s="9"/>
      <c r="ADP121" s="9"/>
      <c r="ADQ121" s="9"/>
      <c r="ADR121" s="9"/>
      <c r="ADS121" s="9"/>
      <c r="ADT121" s="9"/>
      <c r="ADU121" s="9"/>
      <c r="ADV121" s="9"/>
      <c r="ADW121" s="9"/>
      <c r="ADX121" s="9"/>
      <c r="ADY121" s="9"/>
      <c r="ADZ121" s="9"/>
      <c r="AEA121" s="9"/>
      <c r="AEB121" s="9"/>
      <c r="AEC121" s="9"/>
      <c r="AED121" s="9"/>
      <c r="AEE121" s="9"/>
      <c r="AEF121" s="9"/>
      <c r="AEG121" s="9"/>
      <c r="AEH121" s="9"/>
      <c r="AEI121" s="9"/>
      <c r="AEJ121" s="9"/>
      <c r="AEK121" s="9"/>
      <c r="AEL121" s="9"/>
      <c r="AEM121" s="9"/>
      <c r="AEN121" s="9"/>
      <c r="AEO121" s="9"/>
      <c r="AEP121" s="9"/>
      <c r="AEQ121" s="9"/>
      <c r="AER121" s="9"/>
      <c r="AES121" s="9"/>
      <c r="AET121" s="9"/>
      <c r="AEU121" s="9"/>
      <c r="AEV121" s="9"/>
      <c r="AEW121" s="9"/>
      <c r="AEX121" s="9"/>
      <c r="AEY121" s="9"/>
      <c r="AEZ121" s="9"/>
      <c r="AFA121" s="9"/>
      <c r="AFB121" s="9"/>
      <c r="AFC121" s="9"/>
      <c r="AFD121" s="9"/>
      <c r="AFE121" s="9"/>
      <c r="AFF121" s="9"/>
      <c r="AFG121" s="9"/>
      <c r="AFH121" s="9"/>
      <c r="AFI121" s="9"/>
      <c r="AFJ121" s="9"/>
      <c r="AFK121" s="9"/>
      <c r="AFL121" s="9"/>
      <c r="AFM121" s="9"/>
      <c r="AFN121" s="9"/>
      <c r="AFO121" s="9"/>
      <c r="AFP121" s="9"/>
      <c r="AFQ121" s="9"/>
      <c r="AFR121" s="9"/>
      <c r="AFS121" s="9"/>
      <c r="AFT121" s="9"/>
      <c r="AFU121" s="9"/>
      <c r="AFV121" s="9"/>
      <c r="AFW121" s="9"/>
      <c r="AFX121" s="9"/>
      <c r="AFY121" s="9"/>
      <c r="AFZ121" s="9"/>
      <c r="AGA121" s="9"/>
      <c r="AGB121" s="9"/>
      <c r="AGC121" s="9"/>
      <c r="AGD121" s="9"/>
      <c r="AGE121" s="9"/>
      <c r="AGF121" s="9"/>
      <c r="AGG121" s="9"/>
      <c r="AGH121" s="9"/>
      <c r="AGI121" s="9"/>
      <c r="AGJ121" s="9"/>
      <c r="AGK121" s="9"/>
      <c r="AGL121" s="9"/>
      <c r="AGM121" s="9"/>
      <c r="AGN121" s="9"/>
      <c r="AGO121" s="9"/>
      <c r="AGP121" s="9"/>
      <c r="AGQ121" s="9"/>
      <c r="AGR121" s="9"/>
      <c r="AGS121" s="9"/>
      <c r="AGT121" s="9"/>
      <c r="AGU121" s="9"/>
      <c r="AGV121" s="9"/>
      <c r="AGW121" s="9"/>
      <c r="AGX121" s="9"/>
      <c r="AGY121" s="9"/>
      <c r="AGZ121" s="9"/>
      <c r="AHA121" s="9"/>
      <c r="AHB121" s="9"/>
      <c r="AHC121" s="9"/>
      <c r="AHD121" s="9"/>
      <c r="AHE121" s="9"/>
      <c r="AHF121" s="9"/>
      <c r="AHG121" s="9"/>
      <c r="AHH121" s="9"/>
      <c r="AHI121" s="9"/>
      <c r="AHJ121" s="9"/>
      <c r="AHK121" s="9"/>
      <c r="AHL121" s="9"/>
      <c r="AHM121" s="9"/>
      <c r="AHN121" s="9"/>
      <c r="AHO121" s="9"/>
      <c r="AHP121" s="9"/>
      <c r="AHQ121" s="9"/>
      <c r="AHR121" s="9"/>
      <c r="AHS121" s="9"/>
      <c r="AHT121" s="9"/>
      <c r="AHU121" s="9"/>
      <c r="AHV121" s="9"/>
      <c r="AHW121" s="9"/>
      <c r="AHX121" s="9"/>
      <c r="AHY121" s="9"/>
      <c r="AHZ121" s="9"/>
      <c r="AIA121" s="9"/>
      <c r="AIB121" s="9"/>
      <c r="AIC121" s="9"/>
      <c r="AID121" s="9"/>
      <c r="AIE121" s="9"/>
      <c r="AIF121" s="9"/>
      <c r="AIG121" s="9"/>
      <c r="AIH121" s="9"/>
      <c r="AII121" s="9"/>
      <c r="AIJ121" s="9"/>
      <c r="AIK121" s="9"/>
      <c r="AIL121" s="9"/>
      <c r="AIM121" s="9"/>
      <c r="AIN121" s="9"/>
      <c r="AIO121" s="9"/>
      <c r="AIP121" s="9"/>
      <c r="AIQ121" s="9"/>
      <c r="AIR121" s="9"/>
      <c r="AIS121" s="9"/>
      <c r="AIT121" s="9"/>
      <c r="AIU121" s="9"/>
      <c r="AIV121" s="9"/>
      <c r="AIW121" s="9"/>
      <c r="AIX121" s="9"/>
      <c r="AIY121" s="9"/>
      <c r="AIZ121" s="9"/>
      <c r="AJA121" s="9"/>
      <c r="AJB121" s="9"/>
      <c r="AJC121" s="9"/>
      <c r="AJD121" s="9"/>
      <c r="AJE121" s="9"/>
      <c r="AJF121" s="9"/>
      <c r="AJG121" s="9"/>
      <c r="AJH121" s="9"/>
      <c r="AJI121" s="9"/>
      <c r="AJJ121" s="9"/>
      <c r="AJK121" s="9"/>
      <c r="AJL121" s="9"/>
      <c r="AJM121" s="9"/>
      <c r="AJN121" s="9"/>
      <c r="AJO121" s="9"/>
      <c r="AJP121" s="9"/>
      <c r="AJQ121" s="9"/>
      <c r="AJR121" s="9"/>
      <c r="AJS121" s="9"/>
      <c r="AJT121" s="9"/>
      <c r="AJU121" s="9"/>
      <c r="AJV121" s="9"/>
      <c r="AJW121" s="9"/>
      <c r="AJX121" s="9"/>
      <c r="AJY121" s="9"/>
      <c r="AJZ121" s="9"/>
      <c r="AKA121" s="9"/>
      <c r="AKB121" s="9"/>
      <c r="AKC121" s="9"/>
      <c r="AKD121" s="9"/>
      <c r="AKE121" s="9"/>
      <c r="AKF121" s="9"/>
      <c r="AKG121" s="9"/>
      <c r="AKH121" s="9"/>
      <c r="AKI121" s="9"/>
      <c r="AKJ121" s="9"/>
      <c r="AKK121" s="9"/>
      <c r="AKL121" s="9"/>
      <c r="AKM121" s="9"/>
      <c r="AKN121" s="9"/>
      <c r="AKO121" s="9"/>
      <c r="AKP121" s="9"/>
      <c r="AKQ121" s="9"/>
      <c r="AKR121" s="9"/>
      <c r="AKS121" s="9"/>
      <c r="AKT121" s="9"/>
      <c r="AKU121" s="9"/>
      <c r="AKV121" s="9"/>
      <c r="AKW121" s="9"/>
      <c r="AKX121" s="9"/>
      <c r="AKY121" s="9"/>
      <c r="AKZ121" s="9"/>
      <c r="ALA121" s="9"/>
      <c r="ALB121" s="9"/>
      <c r="ALC121" s="9"/>
      <c r="ALD121" s="9"/>
      <c r="ALE121" s="9"/>
      <c r="ALF121" s="9"/>
      <c r="ALG121" s="9"/>
      <c r="ALH121" s="9"/>
      <c r="ALI121" s="9"/>
      <c r="ALJ121" s="9"/>
      <c r="ALK121" s="9"/>
      <c r="ALL121" s="9"/>
      <c r="ALM121" s="9"/>
      <c r="ALN121" s="9"/>
      <c r="ALO121" s="9"/>
      <c r="ALP121" s="9"/>
      <c r="ALQ121" s="9"/>
      <c r="ALR121" s="9"/>
      <c r="ALS121" s="9"/>
      <c r="ALT121" s="9"/>
      <c r="ALU121" s="9"/>
      <c r="ALV121" s="9"/>
      <c r="ALW121" s="9"/>
      <c r="ALX121" s="9"/>
      <c r="ALY121" s="9"/>
      <c r="ALZ121" s="9"/>
      <c r="AMA121" s="9"/>
      <c r="AMB121" s="9"/>
      <c r="AMC121" s="9"/>
      <c r="AMD121" s="9"/>
      <c r="AME121" s="9"/>
      <c r="AMF121" s="9"/>
      <c r="AMG121" s="9"/>
      <c r="AMH121" s="9"/>
      <c r="AMI121" s="9"/>
      <c r="AMJ121" s="9"/>
      <c r="AMK121" s="9"/>
      <c r="AML121" s="9"/>
      <c r="AMM121" s="9"/>
      <c r="AMN121" s="9"/>
      <c r="AMO121" s="9"/>
      <c r="AMP121" s="9"/>
      <c r="AMQ121" s="9"/>
      <c r="AMR121" s="9"/>
      <c r="AMS121" s="9"/>
      <c r="AMT121" s="9"/>
      <c r="AMU121" s="9"/>
      <c r="AMV121" s="9"/>
      <c r="AMW121" s="9"/>
      <c r="AMX121" s="9"/>
      <c r="AMY121" s="9"/>
      <c r="AMZ121" s="9"/>
      <c r="ANA121" s="9"/>
      <c r="ANB121" s="9"/>
      <c r="ANC121" s="9"/>
      <c r="AND121" s="9"/>
      <c r="ANE121" s="9"/>
      <c r="ANF121" s="9"/>
      <c r="ANG121" s="9"/>
      <c r="ANH121" s="9"/>
      <c r="ANI121" s="9"/>
      <c r="ANJ121" s="9"/>
      <c r="ANK121" s="9"/>
      <c r="ANL121" s="9"/>
      <c r="ANM121" s="9"/>
      <c r="ANN121" s="9"/>
      <c r="ANO121" s="9"/>
      <c r="ANP121" s="9"/>
      <c r="ANQ121" s="9"/>
      <c r="ANR121" s="9"/>
      <c r="ANS121" s="9"/>
      <c r="ANT121" s="9"/>
      <c r="ANU121" s="9"/>
      <c r="ANV121" s="9"/>
      <c r="ANW121" s="9"/>
      <c r="ANX121" s="9"/>
      <c r="ANY121" s="9"/>
      <c r="ANZ121" s="9"/>
      <c r="AOA121" s="9"/>
      <c r="AOB121" s="9"/>
      <c r="AOC121" s="9"/>
      <c r="AOD121" s="9"/>
      <c r="AOE121" s="9"/>
      <c r="AOF121" s="9"/>
      <c r="AOG121" s="9"/>
      <c r="AOH121" s="9"/>
      <c r="AOI121" s="9"/>
      <c r="AOJ121" s="9"/>
      <c r="AOK121" s="9"/>
      <c r="AOL121" s="9"/>
      <c r="AOM121" s="9"/>
      <c r="AON121" s="9"/>
      <c r="AOO121" s="9"/>
      <c r="AOP121" s="9"/>
      <c r="AOQ121" s="9"/>
      <c r="AOR121" s="9"/>
      <c r="AOS121" s="9"/>
      <c r="AOT121" s="9"/>
      <c r="AOU121" s="9"/>
      <c r="AOV121" s="9"/>
      <c r="AOW121" s="9"/>
      <c r="AOX121" s="9"/>
      <c r="AOY121" s="9"/>
      <c r="AOZ121" s="9"/>
      <c r="APA121" s="9"/>
      <c r="APB121" s="9"/>
      <c r="APC121" s="9"/>
      <c r="APD121" s="9"/>
      <c r="APE121" s="9"/>
      <c r="APF121" s="9"/>
      <c r="APG121" s="9"/>
      <c r="APH121" s="9"/>
      <c r="API121" s="9"/>
      <c r="APJ121" s="9"/>
      <c r="APK121" s="9"/>
      <c r="APL121" s="9"/>
      <c r="APM121" s="9"/>
      <c r="APN121" s="9"/>
      <c r="APO121" s="9"/>
      <c r="APP121" s="9"/>
      <c r="APQ121" s="9"/>
      <c r="APR121" s="9"/>
      <c r="APS121" s="9"/>
      <c r="APT121" s="9"/>
      <c r="APU121" s="9"/>
      <c r="APV121" s="9"/>
      <c r="APW121" s="9"/>
      <c r="APX121" s="9"/>
      <c r="APY121" s="9"/>
      <c r="APZ121" s="9"/>
      <c r="AQA121" s="9"/>
      <c r="AQB121" s="9"/>
      <c r="AQC121" s="9"/>
      <c r="AQD121" s="9"/>
      <c r="AQE121" s="9"/>
      <c r="AQF121" s="9"/>
      <c r="AQG121" s="9"/>
      <c r="AQH121" s="9"/>
      <c r="AQI121" s="9"/>
      <c r="AQJ121" s="9"/>
      <c r="AQK121" s="9"/>
      <c r="AQL121" s="9"/>
      <c r="AQM121" s="9"/>
      <c r="AQN121" s="9"/>
      <c r="AQO121" s="9"/>
      <c r="AQP121" s="9"/>
      <c r="AQQ121" s="9"/>
      <c r="AQR121" s="9"/>
      <c r="AQS121" s="9"/>
      <c r="AQT121" s="9"/>
      <c r="AQU121" s="9"/>
      <c r="AQV121" s="9"/>
      <c r="AQW121" s="9"/>
      <c r="AQX121" s="9"/>
      <c r="AQY121" s="9"/>
      <c r="AQZ121" s="9"/>
      <c r="ARA121" s="9"/>
      <c r="ARB121" s="9"/>
      <c r="ARC121" s="9"/>
      <c r="ARD121" s="9"/>
      <c r="ARE121" s="9"/>
      <c r="ARF121" s="9"/>
      <c r="ARG121" s="9"/>
      <c r="ARH121" s="9"/>
      <c r="ARI121" s="9"/>
      <c r="ARJ121" s="9"/>
      <c r="ARK121" s="9"/>
      <c r="ARL121" s="9"/>
      <c r="ARM121" s="9"/>
      <c r="ARN121" s="9"/>
      <c r="ARO121" s="9"/>
      <c r="ARP121" s="9"/>
      <c r="ARQ121" s="9"/>
      <c r="ARR121" s="9"/>
      <c r="ARS121" s="9"/>
      <c r="ART121" s="9"/>
      <c r="ARU121" s="9"/>
      <c r="ARV121" s="9"/>
      <c r="ARW121" s="9"/>
      <c r="ARX121" s="9"/>
      <c r="ARY121" s="9"/>
      <c r="ARZ121" s="9"/>
      <c r="ASA121" s="9"/>
      <c r="ASB121" s="9"/>
      <c r="ASC121" s="9"/>
      <c r="ASD121" s="9"/>
      <c r="ASE121" s="9"/>
      <c r="ASF121" s="9"/>
      <c r="ASG121" s="9"/>
      <c r="ASH121" s="9"/>
      <c r="ASI121" s="9"/>
      <c r="ASJ121" s="9"/>
      <c r="ASK121" s="9"/>
      <c r="ASL121" s="9"/>
      <c r="ASM121" s="9"/>
      <c r="ASN121" s="9"/>
      <c r="ASO121" s="9"/>
      <c r="ASP121" s="9"/>
      <c r="ASQ121" s="9"/>
      <c r="ASR121" s="9"/>
      <c r="ASS121" s="9"/>
      <c r="AST121" s="9"/>
      <c r="ASU121" s="9"/>
      <c r="ASV121" s="9"/>
      <c r="ASW121" s="9"/>
      <c r="ASX121" s="9"/>
      <c r="ASY121" s="9"/>
      <c r="ASZ121" s="9"/>
      <c r="ATA121" s="9"/>
      <c r="ATB121" s="9"/>
      <c r="ATC121" s="9"/>
      <c r="ATD121" s="9"/>
      <c r="ATE121" s="9"/>
      <c r="ATF121" s="9"/>
      <c r="ATG121" s="9"/>
      <c r="ATH121" s="9"/>
      <c r="ATI121" s="9"/>
      <c r="ATJ121" s="9"/>
      <c r="ATK121" s="9"/>
      <c r="ATL121" s="9"/>
      <c r="ATM121" s="9"/>
      <c r="ATN121" s="9"/>
      <c r="ATO121" s="9"/>
      <c r="ATP121" s="9"/>
      <c r="ATQ121" s="9"/>
      <c r="ATR121" s="9"/>
      <c r="ATS121" s="9"/>
      <c r="ATT121" s="9"/>
      <c r="ATU121" s="9"/>
      <c r="ATV121" s="9"/>
      <c r="ATW121" s="9"/>
      <c r="ATX121" s="9"/>
      <c r="ATY121" s="9"/>
      <c r="ATZ121" s="9"/>
      <c r="AUA121" s="9"/>
      <c r="AUB121" s="9"/>
      <c r="AUC121" s="9"/>
      <c r="AUD121" s="9"/>
      <c r="AUE121" s="9"/>
      <c r="AUF121" s="9"/>
      <c r="AUG121" s="9"/>
      <c r="AUH121" s="9"/>
      <c r="AUI121" s="9"/>
      <c r="AUJ121" s="9"/>
      <c r="AUK121" s="9"/>
      <c r="AUL121" s="9"/>
      <c r="AUM121" s="9"/>
      <c r="AUN121" s="9"/>
      <c r="AUO121" s="9"/>
      <c r="AUP121" s="9"/>
      <c r="AUQ121" s="9"/>
      <c r="AUR121" s="9"/>
      <c r="AUS121" s="9"/>
      <c r="AUT121" s="9"/>
      <c r="AUU121" s="9"/>
      <c r="AUV121" s="9"/>
      <c r="AUW121" s="9"/>
      <c r="AUX121" s="9"/>
      <c r="AUY121" s="9"/>
      <c r="AUZ121" s="9"/>
      <c r="AVA121" s="9"/>
      <c r="AVB121" s="9"/>
      <c r="AVC121" s="9"/>
      <c r="AVD121" s="9"/>
      <c r="AVE121" s="9"/>
      <c r="AVF121" s="9"/>
      <c r="AVG121" s="9"/>
      <c r="AVH121" s="9"/>
      <c r="AVI121" s="9"/>
      <c r="AVJ121" s="9"/>
      <c r="AVK121" s="9"/>
      <c r="AVL121" s="9"/>
      <c r="AVM121" s="9"/>
      <c r="AVN121" s="9"/>
      <c r="AVO121" s="9"/>
      <c r="AVP121" s="9"/>
      <c r="AVQ121" s="9"/>
      <c r="AVR121" s="9"/>
      <c r="AVS121" s="9"/>
      <c r="AVT121" s="9"/>
      <c r="AVU121" s="9"/>
      <c r="AVV121" s="9"/>
      <c r="AVW121" s="9"/>
      <c r="AVX121" s="9"/>
      <c r="AVY121" s="9"/>
      <c r="AVZ121" s="9"/>
      <c r="AWA121" s="9"/>
      <c r="AWB121" s="9"/>
      <c r="AWC121" s="9"/>
      <c r="AWD121" s="9"/>
      <c r="AWE121" s="9"/>
      <c r="AWF121" s="9"/>
      <c r="AWG121" s="9"/>
      <c r="AWH121" s="9"/>
      <c r="AWI121" s="9"/>
      <c r="AWJ121" s="9"/>
      <c r="AWK121" s="9"/>
      <c r="AWL121" s="9"/>
      <c r="AWM121" s="9"/>
      <c r="AWN121" s="9"/>
      <c r="AWO121" s="9"/>
      <c r="AWP121" s="9"/>
      <c r="AWQ121" s="9"/>
      <c r="AWR121" s="9"/>
      <c r="AWS121" s="9"/>
      <c r="AWT121" s="9"/>
      <c r="AWU121" s="9"/>
      <c r="AWV121" s="9"/>
      <c r="AWW121" s="9"/>
      <c r="AWX121" s="9"/>
      <c r="AWY121" s="9"/>
      <c r="AWZ121" s="9"/>
      <c r="AXA121" s="9"/>
      <c r="AXB121" s="9"/>
      <c r="AXC121" s="9"/>
      <c r="AXD121" s="9"/>
      <c r="AXE121" s="9"/>
      <c r="AXF121" s="9"/>
      <c r="AXG121" s="9"/>
      <c r="AXH121" s="9"/>
      <c r="AXI121" s="9"/>
      <c r="AXJ121" s="9"/>
      <c r="AXK121" s="9"/>
      <c r="AXL121" s="9"/>
      <c r="AXM121" s="9"/>
      <c r="AXN121" s="9"/>
      <c r="AXO121" s="9"/>
      <c r="AXP121" s="9"/>
      <c r="AXQ121" s="9"/>
      <c r="AXR121" s="9"/>
      <c r="AXS121" s="9"/>
      <c r="AXT121" s="9"/>
      <c r="AXU121" s="9"/>
      <c r="AXV121" s="9"/>
      <c r="AXW121" s="9"/>
      <c r="AXX121" s="9"/>
      <c r="AXY121" s="9"/>
      <c r="AXZ121" s="9"/>
      <c r="AYA121" s="9"/>
      <c r="AYB121" s="9"/>
      <c r="AYC121" s="9"/>
      <c r="AYD121" s="9"/>
      <c r="AYE121" s="9"/>
      <c r="AYF121" s="9"/>
      <c r="AYG121" s="9"/>
      <c r="AYH121" s="9"/>
      <c r="AYI121" s="9"/>
      <c r="AYJ121" s="9"/>
      <c r="AYK121" s="9"/>
      <c r="AYL121" s="9"/>
      <c r="AYM121" s="9"/>
      <c r="AYN121" s="9"/>
      <c r="AYO121" s="9"/>
      <c r="AYP121" s="9"/>
      <c r="AYQ121" s="9"/>
      <c r="AYR121" s="9"/>
      <c r="AYS121" s="9"/>
      <c r="AYT121" s="9"/>
      <c r="AYU121" s="9"/>
      <c r="AYV121" s="9"/>
      <c r="AYW121" s="9"/>
      <c r="AYX121" s="9"/>
      <c r="AYY121" s="9"/>
      <c r="AYZ121" s="9"/>
      <c r="AZA121" s="9"/>
      <c r="AZB121" s="9"/>
      <c r="AZC121" s="9"/>
      <c r="AZD121" s="9"/>
      <c r="AZE121" s="9"/>
      <c r="AZF121" s="9"/>
      <c r="AZG121" s="9"/>
      <c r="AZH121" s="9"/>
      <c r="AZI121" s="9"/>
      <c r="AZJ121" s="9"/>
      <c r="AZK121" s="9"/>
      <c r="AZL121" s="9"/>
      <c r="AZM121" s="9"/>
      <c r="AZN121" s="9"/>
      <c r="AZO121" s="9"/>
      <c r="AZP121" s="9"/>
      <c r="AZQ121" s="9"/>
      <c r="AZR121" s="9"/>
      <c r="AZS121" s="9"/>
      <c r="AZT121" s="9"/>
      <c r="AZU121" s="9"/>
      <c r="AZV121" s="9"/>
      <c r="AZW121" s="9"/>
      <c r="AZX121" s="9"/>
      <c r="AZY121" s="9"/>
      <c r="AZZ121" s="9"/>
      <c r="BAA121" s="9"/>
      <c r="BAB121" s="9"/>
      <c r="BAC121" s="9"/>
      <c r="BAD121" s="9"/>
      <c r="BAE121" s="9"/>
      <c r="BAF121" s="9"/>
      <c r="BAG121" s="9"/>
      <c r="BAH121" s="9"/>
      <c r="BAI121" s="9"/>
      <c r="BAJ121" s="9"/>
      <c r="BAK121" s="9"/>
      <c r="BAL121" s="9"/>
      <c r="BAM121" s="9"/>
      <c r="BAN121" s="9"/>
      <c r="BAO121" s="9"/>
      <c r="BAP121" s="9"/>
      <c r="BAQ121" s="9"/>
      <c r="BAR121" s="9"/>
      <c r="BAS121" s="9"/>
      <c r="BAT121" s="9"/>
      <c r="BAU121" s="9"/>
      <c r="BAV121" s="9"/>
      <c r="BAW121" s="9"/>
      <c r="BAX121" s="9"/>
      <c r="BAY121" s="9"/>
      <c r="BAZ121" s="9"/>
      <c r="BBA121" s="9"/>
      <c r="BBB121" s="9"/>
      <c r="BBC121" s="9"/>
      <c r="BBD121" s="9"/>
      <c r="BBE121" s="9"/>
      <c r="BBF121" s="9"/>
      <c r="BBG121" s="9"/>
      <c r="BBH121" s="9"/>
      <c r="BBI121" s="9"/>
      <c r="BBJ121" s="9"/>
      <c r="BBK121" s="9"/>
      <c r="BBL121" s="9"/>
      <c r="BBM121" s="9"/>
      <c r="BBN121" s="9"/>
      <c r="BBO121" s="9"/>
      <c r="BBP121" s="9"/>
      <c r="BBQ121" s="9"/>
      <c r="BBR121" s="9"/>
      <c r="BBS121" s="9"/>
      <c r="BBT121" s="9"/>
      <c r="BBU121" s="9"/>
      <c r="BBV121" s="9"/>
      <c r="BBW121" s="9"/>
      <c r="BBX121" s="9"/>
      <c r="BBY121" s="9"/>
      <c r="BBZ121" s="9"/>
      <c r="BCA121" s="9"/>
      <c r="BCB121" s="9"/>
      <c r="BCC121" s="9"/>
      <c r="BCD121" s="9"/>
      <c r="BCE121" s="9"/>
      <c r="BCF121" s="9"/>
      <c r="BCG121" s="9"/>
      <c r="BCH121" s="9"/>
      <c r="BCI121" s="9"/>
      <c r="BCJ121" s="9"/>
      <c r="BCK121" s="9"/>
      <c r="BCL121" s="9"/>
      <c r="BCM121" s="9"/>
      <c r="BCN121" s="9"/>
      <c r="BCO121" s="9"/>
      <c r="BCP121" s="9"/>
      <c r="BCQ121" s="9"/>
      <c r="BCR121" s="9"/>
      <c r="BCS121" s="9"/>
      <c r="BCT121" s="9"/>
      <c r="BCU121" s="9"/>
      <c r="BCV121" s="9"/>
      <c r="BCW121" s="9"/>
      <c r="BCX121" s="9"/>
      <c r="BCY121" s="9"/>
      <c r="BCZ121" s="9"/>
      <c r="BDA121" s="9"/>
      <c r="BDB121" s="9"/>
      <c r="BDC121" s="9"/>
      <c r="BDD121" s="9"/>
      <c r="BDE121" s="9"/>
      <c r="BDF121" s="9"/>
      <c r="BDG121" s="9"/>
      <c r="BDH121" s="9"/>
      <c r="BDI121" s="9"/>
      <c r="BDJ121" s="9"/>
      <c r="BDK121" s="9"/>
      <c r="BDL121" s="9"/>
      <c r="BDM121" s="9"/>
      <c r="BDN121" s="9"/>
      <c r="BDO121" s="9"/>
      <c r="BDP121" s="9"/>
      <c r="BDQ121" s="9"/>
      <c r="BDR121" s="9"/>
      <c r="BDS121" s="9"/>
      <c r="BDT121" s="9"/>
      <c r="BDU121" s="9"/>
      <c r="BDV121" s="9"/>
      <c r="BDW121" s="9"/>
      <c r="BDX121" s="9"/>
      <c r="BDY121" s="9"/>
      <c r="BDZ121" s="9"/>
      <c r="BEA121" s="9"/>
      <c r="BEB121" s="9"/>
      <c r="BEC121" s="9"/>
      <c r="BED121" s="9"/>
      <c r="BEE121" s="9"/>
      <c r="BEF121" s="9"/>
      <c r="BEG121" s="9"/>
      <c r="BEH121" s="9"/>
      <c r="BEI121" s="9"/>
      <c r="BEJ121" s="9"/>
      <c r="BEK121" s="9"/>
      <c r="BEL121" s="9"/>
      <c r="BEM121" s="9"/>
      <c r="BEN121" s="9"/>
      <c r="BEO121" s="9"/>
      <c r="BEP121" s="9"/>
      <c r="BEQ121" s="9"/>
      <c r="BER121" s="9"/>
      <c r="BES121" s="9"/>
      <c r="BET121" s="9"/>
      <c r="BEU121" s="9"/>
      <c r="BEV121" s="9"/>
      <c r="BEW121" s="9"/>
      <c r="BEX121" s="9"/>
      <c r="BEY121" s="9"/>
      <c r="BEZ121" s="9"/>
      <c r="BFA121" s="9"/>
      <c r="BFB121" s="9"/>
      <c r="BFC121" s="9"/>
      <c r="BFD121" s="9"/>
      <c r="BFE121" s="9"/>
      <c r="BFF121" s="9"/>
      <c r="BFG121" s="9"/>
      <c r="BFH121" s="9"/>
      <c r="BFI121" s="9"/>
      <c r="BFJ121" s="9"/>
      <c r="BFK121" s="9"/>
      <c r="BFL121" s="9"/>
      <c r="BFM121" s="9"/>
      <c r="BFN121" s="9"/>
      <c r="BFO121" s="9"/>
      <c r="BFP121" s="9"/>
      <c r="BFQ121" s="9"/>
      <c r="BFR121" s="9"/>
      <c r="BFS121" s="9"/>
      <c r="BFT121" s="9"/>
      <c r="BFU121" s="9"/>
      <c r="BFV121" s="9"/>
      <c r="BFW121" s="9"/>
      <c r="BFX121" s="9"/>
      <c r="BFY121" s="9"/>
      <c r="BFZ121" s="9"/>
      <c r="BGA121" s="9"/>
      <c r="BGB121" s="9"/>
      <c r="BGC121" s="9"/>
      <c r="BGD121" s="9"/>
      <c r="BGE121" s="9"/>
      <c r="BGF121" s="9"/>
      <c r="BGG121" s="9"/>
      <c r="BGH121" s="9"/>
      <c r="BGI121" s="9"/>
      <c r="BGJ121" s="9"/>
      <c r="BGK121" s="9"/>
      <c r="BGL121" s="9"/>
      <c r="BGM121" s="9"/>
      <c r="BGN121" s="9"/>
      <c r="BGO121" s="9"/>
      <c r="BGP121" s="9"/>
      <c r="BGQ121" s="9"/>
      <c r="BGR121" s="9"/>
      <c r="BGS121" s="9"/>
      <c r="BGT121" s="9"/>
      <c r="BGU121" s="9"/>
      <c r="BGV121" s="9"/>
      <c r="BGW121" s="9"/>
      <c r="BGX121" s="9"/>
      <c r="BGY121" s="9"/>
      <c r="BGZ121" s="9"/>
      <c r="BHA121" s="9"/>
      <c r="BHB121" s="9"/>
      <c r="BHC121" s="9"/>
      <c r="BHD121" s="9"/>
      <c r="BHE121" s="9"/>
      <c r="BHF121" s="9"/>
      <c r="BHG121" s="9"/>
      <c r="BHH121" s="9"/>
      <c r="BHI121" s="9"/>
      <c r="BHJ121" s="9"/>
      <c r="BHK121" s="9"/>
      <c r="BHL121" s="9"/>
      <c r="BHM121" s="9"/>
      <c r="BHN121" s="9"/>
      <c r="BHO121" s="9"/>
      <c r="BHP121" s="9"/>
      <c r="BHQ121" s="9"/>
      <c r="BHR121" s="9"/>
      <c r="BHS121" s="9"/>
      <c r="BHT121" s="9"/>
      <c r="BHU121" s="9"/>
      <c r="BHV121" s="9"/>
      <c r="BHW121" s="9"/>
      <c r="BHX121" s="9"/>
      <c r="BHY121" s="9"/>
      <c r="BHZ121" s="9"/>
      <c r="BIA121" s="9"/>
      <c r="BIB121" s="9"/>
      <c r="BIC121" s="9"/>
    </row>
    <row r="122" spans="1:1589" s="10" customFormat="1" ht="27" hidden="1" customHeight="1">
      <c r="A122" s="78"/>
      <c r="B122" s="60"/>
      <c r="C122" s="13" t="s">
        <v>3</v>
      </c>
      <c r="D122" s="121"/>
      <c r="E122" s="121"/>
      <c r="F122" s="121"/>
      <c r="G122" s="121"/>
      <c r="H122" s="130"/>
      <c r="I122" s="130" t="e">
        <f>SUM(#REF!)</f>
        <v>#REF!</v>
      </c>
      <c r="J122" s="130"/>
      <c r="K122" s="143"/>
      <c r="L122" s="147" t="e">
        <f>SUM(#REF!)</f>
        <v>#REF!</v>
      </c>
      <c r="M122" s="147" t="e">
        <f>SUM(#REF!)</f>
        <v>#REF!</v>
      </c>
      <c r="N122" s="147"/>
      <c r="O122" s="147"/>
      <c r="P122" s="147"/>
      <c r="Q122" s="147"/>
      <c r="R122" s="147"/>
      <c r="S122" s="147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27"/>
      <c r="BK122" s="27"/>
      <c r="BL122" s="27"/>
      <c r="BM122" s="27"/>
      <c r="BN122" s="27"/>
      <c r="BO122" s="27"/>
      <c r="BP122" s="27"/>
      <c r="BQ122" s="27"/>
      <c r="BR122" s="27"/>
      <c r="BS122" s="27"/>
      <c r="BT122" s="27"/>
      <c r="BU122" s="27"/>
      <c r="BV122" s="27"/>
      <c r="BW122" s="27"/>
      <c r="BX122" s="27"/>
      <c r="BY122" s="27"/>
      <c r="BZ122" s="27"/>
      <c r="CA122" s="27"/>
      <c r="CB122" s="27"/>
      <c r="CC122" s="27"/>
      <c r="CD122" s="27"/>
      <c r="CE122" s="27"/>
      <c r="CF122" s="27"/>
      <c r="CG122" s="27"/>
      <c r="CH122" s="27"/>
      <c r="CI122" s="27"/>
      <c r="CJ122" s="27"/>
      <c r="CK122" s="27"/>
      <c r="CL122" s="27"/>
      <c r="CM122" s="27"/>
      <c r="CN122" s="27"/>
      <c r="CO122" s="27"/>
      <c r="CP122" s="27"/>
      <c r="CQ122" s="27"/>
      <c r="CR122" s="27"/>
      <c r="CS122" s="27"/>
      <c r="CT122" s="27"/>
      <c r="CU122" s="27"/>
      <c r="CV122" s="27"/>
      <c r="CW122" s="27"/>
      <c r="CX122" s="27"/>
      <c r="CY122" s="27"/>
      <c r="CZ122" s="27"/>
      <c r="DA122" s="27"/>
      <c r="DB122" s="27"/>
      <c r="DC122" s="27"/>
      <c r="DD122" s="27"/>
      <c r="DE122" s="27"/>
      <c r="DF122" s="27"/>
      <c r="DG122" s="27"/>
      <c r="DH122" s="27"/>
      <c r="DI122" s="27"/>
      <c r="DJ122" s="27"/>
      <c r="DK122" s="27"/>
      <c r="DL122" s="27"/>
      <c r="DM122" s="27"/>
      <c r="DN122" s="27"/>
      <c r="DO122" s="27"/>
      <c r="DP122" s="27"/>
      <c r="DQ122" s="27"/>
      <c r="DR122" s="27"/>
      <c r="DS122" s="27"/>
      <c r="DT122" s="27"/>
      <c r="DU122" s="27"/>
      <c r="DV122" s="27"/>
      <c r="DW122" s="27"/>
      <c r="DX122" s="27"/>
      <c r="DY122" s="27"/>
      <c r="DZ122" s="27"/>
      <c r="EA122" s="27"/>
      <c r="EB122" s="27"/>
      <c r="EC122" s="27"/>
      <c r="ED122" s="27"/>
      <c r="EE122" s="27"/>
      <c r="EF122" s="27"/>
      <c r="EG122" s="27"/>
      <c r="EH122" s="27"/>
      <c r="EI122" s="27"/>
      <c r="EJ122" s="27"/>
      <c r="EK122" s="27"/>
      <c r="EL122" s="27"/>
      <c r="EM122" s="27"/>
      <c r="EN122" s="27"/>
      <c r="EO122" s="27"/>
      <c r="EP122" s="27"/>
      <c r="EQ122" s="27"/>
      <c r="ER122" s="27"/>
      <c r="ES122" s="27"/>
      <c r="ET122" s="27"/>
      <c r="EU122" s="27"/>
      <c r="EV122" s="27"/>
      <c r="EW122" s="27"/>
      <c r="EX122" s="27"/>
      <c r="EY122" s="27"/>
      <c r="EZ122" s="27"/>
      <c r="FA122" s="27"/>
      <c r="FB122" s="27"/>
      <c r="FC122" s="27"/>
      <c r="FD122" s="27"/>
      <c r="FE122" s="27"/>
      <c r="FF122" s="27"/>
      <c r="FG122" s="27"/>
      <c r="FH122" s="27"/>
      <c r="FI122" s="27"/>
      <c r="FJ122" s="27"/>
      <c r="FK122" s="27"/>
      <c r="FL122" s="27"/>
      <c r="FM122" s="27"/>
      <c r="FN122" s="27"/>
      <c r="FO122" s="27"/>
      <c r="FP122" s="27"/>
      <c r="FQ122" s="27"/>
      <c r="FR122" s="27"/>
      <c r="FS122" s="27"/>
      <c r="FT122" s="27"/>
      <c r="FU122" s="27"/>
      <c r="FV122" s="27"/>
      <c r="FW122" s="27"/>
      <c r="FX122" s="27"/>
      <c r="FY122" s="27"/>
      <c r="FZ122" s="27"/>
      <c r="GA122" s="27"/>
      <c r="GB122" s="27"/>
      <c r="GC122" s="27"/>
      <c r="GD122" s="27"/>
      <c r="GE122" s="27"/>
      <c r="GF122" s="27"/>
      <c r="GG122" s="27"/>
      <c r="GH122" s="27"/>
      <c r="GI122" s="27"/>
      <c r="GJ122" s="27"/>
      <c r="GK122" s="27"/>
      <c r="GL122" s="27"/>
      <c r="GM122" s="27"/>
      <c r="GN122" s="27"/>
      <c r="GO122" s="27"/>
      <c r="GP122" s="27"/>
      <c r="GQ122" s="27"/>
      <c r="GR122" s="27"/>
      <c r="GS122" s="27"/>
      <c r="GT122" s="27"/>
      <c r="GU122" s="27"/>
      <c r="GV122" s="27"/>
      <c r="GW122" s="27"/>
      <c r="GX122" s="27"/>
      <c r="GY122" s="27"/>
      <c r="GZ122" s="27"/>
      <c r="HA122" s="27"/>
      <c r="HB122" s="27"/>
      <c r="HC122" s="27"/>
      <c r="HD122" s="27"/>
      <c r="HE122" s="27"/>
      <c r="HF122" s="27"/>
      <c r="HG122" s="27"/>
      <c r="HH122" s="27"/>
      <c r="HI122" s="27"/>
      <c r="HJ122" s="27"/>
      <c r="HK122" s="27"/>
      <c r="HL122" s="27"/>
      <c r="HM122" s="27"/>
      <c r="HN122" s="27"/>
      <c r="HO122" s="27"/>
      <c r="HP122" s="27"/>
      <c r="HQ122" s="27"/>
      <c r="HR122" s="27"/>
      <c r="HS122" s="27"/>
      <c r="HT122" s="27"/>
      <c r="HU122" s="27"/>
      <c r="HV122" s="27"/>
      <c r="HW122" s="27"/>
      <c r="HX122" s="27"/>
      <c r="HY122" s="27"/>
      <c r="HZ122" s="27"/>
      <c r="IA122" s="27"/>
      <c r="IB122" s="27"/>
      <c r="IC122" s="27"/>
      <c r="ID122" s="27"/>
      <c r="IE122" s="27"/>
      <c r="IF122" s="27"/>
      <c r="IG122" s="27"/>
      <c r="IH122" s="27"/>
      <c r="II122" s="27"/>
      <c r="IJ122" s="27"/>
      <c r="IK122" s="27"/>
      <c r="IL122" s="27"/>
      <c r="IM122" s="27"/>
      <c r="IN122" s="27"/>
      <c r="IO122" s="27"/>
      <c r="IP122" s="27"/>
      <c r="IQ122" s="27"/>
      <c r="IR122" s="27"/>
      <c r="IS122" s="27"/>
      <c r="IT122" s="27"/>
      <c r="IU122" s="27"/>
      <c r="IV122" s="27"/>
      <c r="IW122" s="27"/>
      <c r="IX122" s="27"/>
      <c r="IY122" s="27"/>
      <c r="IZ122" s="27"/>
      <c r="JA122" s="27"/>
      <c r="JB122" s="27"/>
      <c r="JC122" s="27"/>
      <c r="JD122" s="27"/>
      <c r="JE122" s="27"/>
      <c r="JF122" s="27"/>
      <c r="JG122" s="27"/>
      <c r="JH122" s="27"/>
      <c r="JI122" s="27"/>
      <c r="JJ122" s="27"/>
      <c r="JK122" s="27"/>
      <c r="JL122" s="27"/>
      <c r="JM122" s="27"/>
      <c r="JN122" s="27"/>
      <c r="JO122" s="27"/>
      <c r="JP122" s="27"/>
      <c r="JQ122" s="27"/>
      <c r="JR122" s="27"/>
      <c r="JS122" s="27"/>
      <c r="JT122" s="27"/>
      <c r="JU122" s="27"/>
      <c r="JV122" s="27"/>
      <c r="JW122" s="27"/>
      <c r="JX122" s="27"/>
      <c r="JY122" s="27"/>
      <c r="JZ122" s="27"/>
      <c r="KA122" s="27"/>
      <c r="KB122" s="27"/>
      <c r="KC122" s="27"/>
      <c r="KD122" s="27"/>
      <c r="KE122" s="27"/>
      <c r="KF122" s="27"/>
      <c r="KG122" s="27"/>
      <c r="KH122" s="27"/>
      <c r="KI122" s="27"/>
      <c r="KJ122" s="27"/>
      <c r="KK122" s="27"/>
      <c r="KL122" s="27"/>
      <c r="KM122" s="27"/>
      <c r="KN122" s="27"/>
      <c r="KO122" s="27"/>
      <c r="KP122" s="27"/>
      <c r="KQ122" s="27"/>
      <c r="KR122" s="27"/>
      <c r="KS122" s="27"/>
      <c r="KT122" s="27"/>
      <c r="KU122" s="27"/>
      <c r="KV122" s="27"/>
      <c r="KW122" s="27"/>
      <c r="KX122" s="27"/>
      <c r="KY122" s="27"/>
      <c r="KZ122" s="27"/>
      <c r="LA122" s="27"/>
      <c r="LB122" s="27"/>
      <c r="LC122" s="27"/>
      <c r="LD122" s="27"/>
      <c r="LE122" s="27"/>
      <c r="LF122" s="27"/>
      <c r="LG122" s="27"/>
      <c r="LH122" s="27"/>
      <c r="LI122" s="27"/>
      <c r="LJ122" s="27"/>
      <c r="LK122" s="27"/>
      <c r="LL122" s="27"/>
      <c r="LM122" s="27"/>
      <c r="LN122" s="27"/>
      <c r="LO122" s="27"/>
      <c r="LP122" s="27"/>
      <c r="LQ122" s="27"/>
      <c r="LR122" s="27"/>
      <c r="LS122" s="27"/>
      <c r="LT122" s="27"/>
      <c r="LU122" s="27"/>
      <c r="LV122" s="27"/>
      <c r="LW122" s="27"/>
      <c r="LX122" s="27"/>
      <c r="LY122" s="27"/>
      <c r="LZ122" s="27"/>
      <c r="MA122" s="27"/>
      <c r="MB122" s="27"/>
      <c r="MC122" s="27"/>
      <c r="MD122" s="27"/>
      <c r="ME122" s="27"/>
      <c r="MF122" s="27"/>
      <c r="MG122" s="27"/>
      <c r="MH122" s="27"/>
      <c r="MI122" s="27"/>
      <c r="MJ122" s="27"/>
      <c r="MK122" s="27"/>
      <c r="ML122" s="27"/>
      <c r="MM122" s="27"/>
      <c r="MN122" s="27"/>
      <c r="MO122" s="27"/>
      <c r="MP122" s="27"/>
      <c r="MQ122" s="27"/>
      <c r="MR122" s="27"/>
      <c r="MS122" s="27"/>
      <c r="MT122" s="27"/>
      <c r="MU122" s="27"/>
      <c r="MV122" s="27"/>
      <c r="MW122" s="27"/>
      <c r="MX122" s="27"/>
      <c r="MY122" s="27"/>
      <c r="MZ122" s="27"/>
      <c r="NA122" s="27"/>
      <c r="NB122" s="27"/>
      <c r="NC122" s="27"/>
      <c r="ND122" s="27"/>
      <c r="NE122" s="27"/>
      <c r="NF122" s="27"/>
      <c r="NG122" s="27"/>
      <c r="NH122" s="27"/>
      <c r="NI122" s="27"/>
      <c r="NJ122" s="27"/>
      <c r="NK122" s="27"/>
      <c r="NL122" s="27"/>
      <c r="NM122" s="27"/>
      <c r="NN122" s="27"/>
      <c r="NO122" s="27"/>
      <c r="NP122" s="27"/>
      <c r="NQ122" s="27"/>
      <c r="NR122" s="27"/>
      <c r="NS122" s="27"/>
      <c r="NT122" s="27"/>
      <c r="NU122" s="27"/>
      <c r="NV122" s="27"/>
      <c r="NW122" s="27"/>
      <c r="NX122" s="27"/>
      <c r="NY122" s="27"/>
      <c r="NZ122" s="27"/>
      <c r="OA122" s="27"/>
      <c r="OB122" s="27"/>
      <c r="OC122" s="27"/>
      <c r="OD122" s="27"/>
      <c r="OE122" s="27"/>
      <c r="OF122" s="27"/>
      <c r="OG122" s="27"/>
      <c r="OH122" s="27"/>
      <c r="OI122" s="27"/>
      <c r="OJ122" s="27"/>
      <c r="OK122" s="27"/>
      <c r="OL122" s="27"/>
      <c r="OM122" s="27"/>
      <c r="ON122" s="27"/>
      <c r="OO122" s="27"/>
      <c r="OP122" s="27"/>
      <c r="OQ122" s="27"/>
      <c r="OR122" s="27"/>
      <c r="OS122" s="27"/>
      <c r="OT122" s="27"/>
      <c r="OU122" s="27"/>
      <c r="OV122" s="27"/>
      <c r="OW122" s="27"/>
      <c r="OX122" s="27"/>
      <c r="OY122" s="27"/>
      <c r="OZ122" s="27"/>
      <c r="PA122" s="27"/>
      <c r="PB122" s="27"/>
      <c r="PC122" s="27"/>
      <c r="PD122" s="27"/>
      <c r="PE122" s="27"/>
      <c r="PF122" s="27"/>
      <c r="PG122" s="27"/>
      <c r="PH122" s="27"/>
      <c r="PI122" s="27"/>
      <c r="PJ122" s="27"/>
      <c r="PK122" s="27"/>
      <c r="PL122" s="27"/>
      <c r="PM122" s="27"/>
      <c r="PN122" s="27"/>
      <c r="PO122" s="27"/>
      <c r="PP122" s="27"/>
      <c r="PQ122" s="27"/>
      <c r="PR122" s="27"/>
      <c r="PS122" s="27"/>
      <c r="PT122" s="27"/>
      <c r="PU122" s="27"/>
      <c r="PV122" s="27"/>
      <c r="PW122" s="27"/>
      <c r="PX122" s="27"/>
      <c r="PY122" s="27"/>
      <c r="PZ122" s="27"/>
      <c r="QA122" s="27"/>
      <c r="QB122" s="27"/>
      <c r="QC122" s="27"/>
      <c r="QD122" s="27"/>
      <c r="QE122" s="27"/>
      <c r="QF122" s="27"/>
      <c r="QG122" s="27"/>
      <c r="QH122" s="27"/>
      <c r="QI122" s="27"/>
      <c r="QJ122" s="27"/>
      <c r="QK122" s="27"/>
      <c r="QL122" s="27"/>
      <c r="QM122" s="27"/>
      <c r="QN122" s="27"/>
      <c r="QO122" s="27"/>
      <c r="QP122" s="27"/>
      <c r="QQ122" s="27"/>
      <c r="QR122" s="27"/>
      <c r="QS122" s="27"/>
      <c r="QT122" s="27"/>
      <c r="QU122" s="27"/>
      <c r="QV122" s="27"/>
      <c r="QW122" s="27"/>
      <c r="QX122" s="27"/>
      <c r="QY122" s="27"/>
      <c r="QZ122" s="27"/>
      <c r="RA122" s="27"/>
      <c r="RB122" s="27"/>
      <c r="RC122" s="27"/>
      <c r="RD122" s="27"/>
      <c r="RE122" s="27"/>
      <c r="RF122" s="27"/>
      <c r="RG122" s="27"/>
      <c r="RH122" s="27"/>
      <c r="RI122" s="27"/>
      <c r="RJ122" s="27"/>
      <c r="RK122" s="27"/>
      <c r="RL122" s="27"/>
      <c r="RM122" s="27"/>
      <c r="RN122" s="27"/>
      <c r="RO122" s="27"/>
      <c r="RP122" s="27"/>
      <c r="RQ122" s="27"/>
      <c r="RR122" s="27"/>
      <c r="RS122" s="27"/>
      <c r="RT122" s="27"/>
      <c r="RU122" s="27"/>
      <c r="RV122" s="27"/>
      <c r="RW122" s="27"/>
      <c r="RX122" s="27"/>
      <c r="RY122" s="27"/>
      <c r="RZ122" s="27"/>
      <c r="SA122" s="27"/>
      <c r="SB122" s="27"/>
      <c r="SC122" s="27"/>
      <c r="SD122" s="27"/>
      <c r="SE122" s="27"/>
      <c r="SF122" s="27"/>
      <c r="SG122" s="27"/>
      <c r="SH122" s="27"/>
      <c r="SI122" s="27"/>
      <c r="SJ122" s="27"/>
      <c r="SK122" s="27"/>
      <c r="SL122" s="27"/>
      <c r="SM122" s="27"/>
      <c r="SN122" s="27"/>
      <c r="SO122" s="27"/>
      <c r="SP122" s="27"/>
      <c r="SQ122" s="27"/>
      <c r="SR122" s="27"/>
      <c r="SS122" s="27"/>
      <c r="ST122" s="27"/>
      <c r="SU122" s="27"/>
      <c r="SV122" s="27"/>
      <c r="SW122" s="27"/>
      <c r="SX122" s="27"/>
      <c r="SY122" s="27"/>
      <c r="SZ122" s="27"/>
      <c r="TA122" s="27"/>
      <c r="TB122" s="27"/>
      <c r="TC122" s="27"/>
      <c r="TD122" s="27"/>
      <c r="TE122" s="27"/>
      <c r="TF122" s="27"/>
      <c r="TG122" s="27"/>
      <c r="TH122" s="27"/>
      <c r="TI122" s="27"/>
      <c r="TJ122" s="27"/>
      <c r="TK122" s="27"/>
      <c r="TL122" s="27"/>
      <c r="TM122" s="27"/>
      <c r="TN122" s="27"/>
      <c r="TO122" s="27"/>
      <c r="TP122" s="27"/>
      <c r="TQ122" s="27"/>
      <c r="TR122" s="27"/>
      <c r="TS122" s="27"/>
      <c r="TT122" s="27"/>
      <c r="TU122" s="27"/>
      <c r="TV122" s="27"/>
      <c r="TW122" s="27"/>
      <c r="TX122" s="27"/>
      <c r="TY122" s="27"/>
      <c r="TZ122" s="27"/>
      <c r="UA122" s="27"/>
      <c r="UB122" s="27"/>
      <c r="UC122" s="27"/>
      <c r="UD122" s="27"/>
      <c r="UE122" s="27"/>
      <c r="UF122" s="27"/>
      <c r="UG122" s="27"/>
      <c r="UH122" s="27"/>
      <c r="UI122" s="27"/>
      <c r="UJ122" s="27"/>
      <c r="UK122" s="27"/>
      <c r="UL122" s="27"/>
      <c r="UM122" s="27"/>
      <c r="UN122" s="27"/>
      <c r="UO122" s="27"/>
      <c r="UP122" s="27"/>
      <c r="UQ122" s="27"/>
      <c r="UR122" s="27"/>
      <c r="US122" s="27"/>
      <c r="UT122" s="27"/>
      <c r="UU122" s="27"/>
      <c r="UV122" s="27"/>
      <c r="UW122" s="27"/>
      <c r="UX122" s="27"/>
      <c r="UY122" s="27"/>
      <c r="UZ122" s="27"/>
      <c r="VA122" s="27"/>
      <c r="VB122" s="27"/>
      <c r="VC122" s="27"/>
      <c r="VD122" s="27"/>
      <c r="VE122" s="27"/>
      <c r="VF122" s="27"/>
      <c r="VG122" s="27"/>
      <c r="VH122" s="27"/>
      <c r="VI122" s="27"/>
      <c r="VJ122" s="27"/>
      <c r="VK122" s="27"/>
      <c r="VL122" s="27"/>
      <c r="VM122" s="27"/>
      <c r="VN122" s="27"/>
      <c r="VO122" s="27"/>
      <c r="VP122" s="27"/>
      <c r="VQ122" s="27"/>
      <c r="VR122" s="27"/>
      <c r="VS122" s="27"/>
      <c r="VT122" s="27"/>
      <c r="VU122" s="27"/>
      <c r="VV122" s="27"/>
      <c r="VW122" s="27"/>
      <c r="VX122" s="27"/>
      <c r="VY122" s="27"/>
      <c r="VZ122" s="27"/>
      <c r="WA122" s="27"/>
      <c r="WB122" s="27"/>
      <c r="WC122" s="27"/>
      <c r="WD122" s="27"/>
      <c r="WE122" s="27"/>
      <c r="WF122" s="27"/>
      <c r="WG122" s="27"/>
      <c r="WH122" s="27"/>
      <c r="WI122" s="27"/>
      <c r="WJ122" s="27"/>
      <c r="WK122" s="27"/>
      <c r="WL122" s="27"/>
      <c r="WM122" s="27"/>
      <c r="WN122" s="27"/>
      <c r="WO122" s="27"/>
      <c r="WP122" s="27"/>
      <c r="WQ122" s="27"/>
      <c r="WR122" s="27"/>
      <c r="WS122" s="27"/>
      <c r="WT122" s="27"/>
      <c r="WU122" s="27"/>
      <c r="WV122" s="27"/>
      <c r="WW122" s="27"/>
      <c r="WX122" s="27"/>
      <c r="WY122" s="27"/>
      <c r="WZ122" s="27"/>
      <c r="XA122" s="27"/>
      <c r="XB122" s="27"/>
      <c r="XC122" s="27"/>
      <c r="XD122" s="27"/>
      <c r="XE122" s="27"/>
      <c r="XF122" s="27"/>
      <c r="XG122" s="27"/>
      <c r="XH122" s="27"/>
      <c r="XI122" s="27"/>
      <c r="XJ122" s="27"/>
      <c r="XK122" s="27"/>
      <c r="XL122" s="27"/>
      <c r="XM122" s="27"/>
      <c r="XN122" s="27"/>
      <c r="XO122" s="27"/>
      <c r="XP122" s="27"/>
      <c r="XQ122" s="27"/>
      <c r="XR122" s="27"/>
      <c r="XS122" s="27"/>
      <c r="XT122" s="27"/>
      <c r="XU122" s="27"/>
      <c r="XV122" s="27"/>
      <c r="XW122" s="27"/>
      <c r="XX122" s="27"/>
      <c r="XY122" s="27"/>
      <c r="XZ122" s="27"/>
      <c r="YA122" s="27"/>
      <c r="YB122" s="27"/>
      <c r="YC122" s="27"/>
      <c r="YD122" s="27"/>
      <c r="YE122" s="27"/>
      <c r="YF122" s="27"/>
      <c r="YG122" s="27"/>
      <c r="YH122" s="27"/>
      <c r="YI122" s="27"/>
      <c r="YJ122" s="27"/>
      <c r="YK122" s="27"/>
      <c r="YL122" s="27"/>
      <c r="YM122" s="27"/>
      <c r="YN122" s="27"/>
      <c r="YO122" s="27"/>
      <c r="YP122" s="27"/>
      <c r="YQ122" s="27"/>
      <c r="YR122" s="27"/>
      <c r="YS122" s="27"/>
      <c r="YT122" s="27"/>
      <c r="YU122" s="27"/>
      <c r="YV122" s="27"/>
      <c r="YW122" s="27"/>
      <c r="YX122" s="27"/>
      <c r="YY122" s="27"/>
      <c r="YZ122" s="27"/>
      <c r="ZA122" s="27"/>
      <c r="ZB122" s="27"/>
      <c r="ZC122" s="27"/>
      <c r="ZD122" s="27"/>
      <c r="ZE122" s="27"/>
      <c r="ZF122" s="27"/>
      <c r="ZG122" s="27"/>
      <c r="ZH122" s="27"/>
      <c r="ZI122" s="27"/>
      <c r="ZJ122" s="27"/>
      <c r="ZK122" s="27"/>
      <c r="ZL122" s="27"/>
      <c r="ZM122" s="27"/>
      <c r="ZN122" s="27"/>
      <c r="ZO122" s="27"/>
      <c r="ZP122" s="27"/>
      <c r="ZQ122" s="27"/>
      <c r="ZR122" s="27"/>
      <c r="ZS122" s="27"/>
      <c r="ZT122" s="27"/>
      <c r="ZU122" s="27"/>
      <c r="ZV122" s="27"/>
      <c r="ZW122" s="27"/>
      <c r="ZX122" s="27"/>
      <c r="ZY122" s="27"/>
      <c r="ZZ122" s="27"/>
      <c r="AAA122" s="27"/>
      <c r="AAB122" s="27"/>
      <c r="AAC122" s="27"/>
      <c r="AAD122" s="27"/>
      <c r="AAE122" s="27"/>
      <c r="AAF122" s="27"/>
      <c r="AAG122" s="27"/>
      <c r="AAH122" s="27"/>
      <c r="AAI122" s="27"/>
      <c r="AAJ122" s="27"/>
      <c r="AAK122" s="27"/>
      <c r="AAL122" s="27"/>
      <c r="AAM122" s="27"/>
      <c r="AAN122" s="27"/>
      <c r="AAO122" s="27"/>
      <c r="AAP122" s="27"/>
      <c r="AAQ122" s="27"/>
      <c r="AAR122" s="27"/>
      <c r="AAS122" s="27"/>
      <c r="AAT122" s="27"/>
      <c r="AAU122" s="27"/>
      <c r="AAV122" s="27"/>
      <c r="AAW122" s="27"/>
      <c r="AAX122" s="27"/>
      <c r="AAY122" s="27"/>
      <c r="AAZ122" s="27"/>
      <c r="ABA122" s="27"/>
      <c r="ABB122" s="27"/>
      <c r="ABC122" s="27"/>
      <c r="ABD122" s="27"/>
      <c r="ABE122" s="27"/>
      <c r="ABF122" s="27"/>
      <c r="ABG122" s="27"/>
      <c r="ABH122" s="27"/>
      <c r="ABI122" s="27"/>
      <c r="ABJ122" s="27"/>
      <c r="ABK122" s="27"/>
      <c r="ABL122" s="27"/>
      <c r="ABM122" s="27"/>
      <c r="ABN122" s="27"/>
      <c r="ABO122" s="27"/>
      <c r="ABP122" s="27"/>
      <c r="ABQ122" s="27"/>
      <c r="ABR122" s="27"/>
      <c r="ABS122" s="27"/>
      <c r="ABT122" s="27"/>
      <c r="ABU122" s="27"/>
      <c r="ABV122" s="27"/>
      <c r="ABW122" s="27"/>
      <c r="ABX122" s="27"/>
      <c r="ABY122" s="27"/>
      <c r="ABZ122" s="27"/>
      <c r="ACA122" s="27"/>
      <c r="ACB122" s="27"/>
      <c r="ACC122" s="27"/>
      <c r="ACD122" s="27"/>
      <c r="ACE122" s="27"/>
      <c r="ACF122" s="27"/>
      <c r="ACG122" s="27"/>
      <c r="ACH122" s="27"/>
      <c r="ACI122" s="27"/>
      <c r="ACJ122" s="27"/>
      <c r="ACK122" s="27"/>
      <c r="ACL122" s="27"/>
      <c r="ACM122" s="27"/>
      <c r="ACN122" s="27"/>
      <c r="ACO122" s="27"/>
      <c r="ACP122" s="27"/>
      <c r="ACQ122" s="27"/>
      <c r="ACR122" s="27"/>
      <c r="ACS122" s="27"/>
      <c r="ACT122" s="27"/>
      <c r="ACU122" s="27"/>
      <c r="ACV122" s="27"/>
      <c r="ACW122" s="27"/>
      <c r="ACX122" s="27"/>
      <c r="ACY122" s="27"/>
      <c r="ACZ122" s="27"/>
      <c r="ADA122" s="27"/>
      <c r="ADB122" s="27"/>
      <c r="ADC122" s="27"/>
      <c r="ADD122" s="27"/>
      <c r="ADE122" s="27"/>
      <c r="ADF122" s="27"/>
      <c r="ADG122" s="27"/>
      <c r="ADH122" s="27"/>
      <c r="ADI122" s="27"/>
      <c r="ADJ122" s="27"/>
      <c r="ADK122" s="27"/>
      <c r="ADL122" s="27"/>
      <c r="ADM122" s="27"/>
      <c r="ADN122" s="27"/>
      <c r="ADO122" s="27"/>
      <c r="ADP122" s="27"/>
      <c r="ADQ122" s="27"/>
      <c r="ADR122" s="27"/>
      <c r="ADS122" s="27"/>
      <c r="ADT122" s="27"/>
      <c r="ADU122" s="27"/>
      <c r="ADV122" s="27"/>
      <c r="ADW122" s="27"/>
      <c r="ADX122" s="27"/>
      <c r="ADY122" s="27"/>
      <c r="ADZ122" s="27"/>
      <c r="AEA122" s="27"/>
      <c r="AEB122" s="27"/>
      <c r="AEC122" s="27"/>
      <c r="AED122" s="27"/>
      <c r="AEE122" s="27"/>
      <c r="AEF122" s="27"/>
      <c r="AEG122" s="27"/>
      <c r="AEH122" s="27"/>
      <c r="AEI122" s="27"/>
      <c r="AEJ122" s="27"/>
      <c r="AEK122" s="27"/>
      <c r="AEL122" s="27"/>
      <c r="AEM122" s="27"/>
      <c r="AEN122" s="27"/>
      <c r="AEO122" s="27"/>
      <c r="AEP122" s="27"/>
      <c r="AEQ122" s="27"/>
      <c r="AER122" s="27"/>
      <c r="AES122" s="27"/>
      <c r="AET122" s="27"/>
      <c r="AEU122" s="27"/>
      <c r="AEV122" s="27"/>
      <c r="AEW122" s="27"/>
      <c r="AEX122" s="27"/>
      <c r="AEY122" s="27"/>
      <c r="AEZ122" s="27"/>
      <c r="AFA122" s="27"/>
      <c r="AFB122" s="27"/>
      <c r="AFC122" s="27"/>
      <c r="AFD122" s="27"/>
      <c r="AFE122" s="27"/>
      <c r="AFF122" s="27"/>
      <c r="AFG122" s="27"/>
      <c r="AFH122" s="27"/>
      <c r="AFI122" s="27"/>
      <c r="AFJ122" s="27"/>
      <c r="AFK122" s="27"/>
      <c r="AFL122" s="27"/>
      <c r="AFM122" s="27"/>
      <c r="AFN122" s="27"/>
      <c r="AFO122" s="27"/>
      <c r="AFP122" s="27"/>
      <c r="AFQ122" s="27"/>
      <c r="AFR122" s="27"/>
      <c r="AFS122" s="27"/>
      <c r="AFT122" s="27"/>
      <c r="AFU122" s="27"/>
      <c r="AFV122" s="27"/>
      <c r="AFW122" s="27"/>
      <c r="AFX122" s="27"/>
      <c r="AFY122" s="27"/>
      <c r="AFZ122" s="27"/>
      <c r="AGA122" s="27"/>
      <c r="AGB122" s="27"/>
      <c r="AGC122" s="27"/>
      <c r="AGD122" s="27"/>
      <c r="AGE122" s="27"/>
      <c r="AGF122" s="27"/>
      <c r="AGG122" s="27"/>
      <c r="AGH122" s="27"/>
      <c r="AGI122" s="27"/>
      <c r="AGJ122" s="27"/>
      <c r="AGK122" s="27"/>
      <c r="AGL122" s="27"/>
      <c r="AGM122" s="27"/>
      <c r="AGN122" s="27"/>
      <c r="AGO122" s="27"/>
      <c r="AGP122" s="27"/>
      <c r="AGQ122" s="27"/>
      <c r="AGR122" s="27"/>
      <c r="AGS122" s="27"/>
      <c r="AGT122" s="27"/>
      <c r="AGU122" s="27"/>
      <c r="AGV122" s="27"/>
      <c r="AGW122" s="27"/>
      <c r="AGX122" s="27"/>
      <c r="AGY122" s="27"/>
      <c r="AGZ122" s="27"/>
      <c r="AHA122" s="27"/>
      <c r="AHB122" s="27"/>
      <c r="AHC122" s="27"/>
      <c r="AHD122" s="27"/>
      <c r="AHE122" s="27"/>
      <c r="AHF122" s="27"/>
      <c r="AHG122" s="27"/>
      <c r="AHH122" s="27"/>
      <c r="AHI122" s="27"/>
      <c r="AHJ122" s="27"/>
      <c r="AHK122" s="27"/>
      <c r="AHL122" s="27"/>
      <c r="AHM122" s="27"/>
      <c r="AHN122" s="27"/>
      <c r="AHO122" s="27"/>
      <c r="AHP122" s="27"/>
      <c r="AHQ122" s="27"/>
      <c r="AHR122" s="27"/>
      <c r="AHS122" s="27"/>
      <c r="AHT122" s="27"/>
      <c r="AHU122" s="27"/>
      <c r="AHV122" s="27"/>
      <c r="AHW122" s="27"/>
      <c r="AHX122" s="27"/>
      <c r="AHY122" s="27"/>
      <c r="AHZ122" s="27"/>
      <c r="AIA122" s="27"/>
      <c r="AIB122" s="27"/>
      <c r="AIC122" s="27"/>
      <c r="AID122" s="27"/>
      <c r="AIE122" s="27"/>
      <c r="AIF122" s="27"/>
      <c r="AIG122" s="27"/>
      <c r="AIH122" s="27"/>
      <c r="AII122" s="27"/>
      <c r="AIJ122" s="27"/>
      <c r="AIK122" s="27"/>
      <c r="AIL122" s="27"/>
      <c r="AIM122" s="27"/>
      <c r="AIN122" s="27"/>
      <c r="AIO122" s="27"/>
      <c r="AIP122" s="27"/>
      <c r="AIQ122" s="27"/>
      <c r="AIR122" s="27"/>
      <c r="AIS122" s="27"/>
      <c r="AIT122" s="27"/>
      <c r="AIU122" s="27"/>
      <c r="AIV122" s="27"/>
      <c r="AIW122" s="27"/>
      <c r="AIX122" s="27"/>
      <c r="AIY122" s="27"/>
      <c r="AIZ122" s="27"/>
      <c r="AJA122" s="27"/>
      <c r="AJB122" s="27"/>
      <c r="AJC122" s="27"/>
      <c r="AJD122" s="27"/>
      <c r="AJE122" s="27"/>
      <c r="AJF122" s="27"/>
      <c r="AJG122" s="27"/>
      <c r="AJH122" s="27"/>
      <c r="AJI122" s="27"/>
      <c r="AJJ122" s="27"/>
      <c r="AJK122" s="27"/>
      <c r="AJL122" s="27"/>
      <c r="AJM122" s="27"/>
      <c r="AJN122" s="27"/>
      <c r="AJO122" s="27"/>
      <c r="AJP122" s="27"/>
      <c r="AJQ122" s="27"/>
      <c r="AJR122" s="27"/>
      <c r="AJS122" s="27"/>
      <c r="AJT122" s="27"/>
      <c r="AJU122" s="27"/>
      <c r="AJV122" s="27"/>
      <c r="AJW122" s="27"/>
      <c r="AJX122" s="27"/>
      <c r="AJY122" s="27"/>
      <c r="AJZ122" s="27"/>
      <c r="AKA122" s="27"/>
      <c r="AKB122" s="27"/>
      <c r="AKC122" s="27"/>
      <c r="AKD122" s="27"/>
      <c r="AKE122" s="27"/>
      <c r="AKF122" s="27"/>
      <c r="AKG122" s="27"/>
      <c r="AKH122" s="27"/>
      <c r="AKI122" s="27"/>
      <c r="AKJ122" s="27"/>
      <c r="AKK122" s="27"/>
      <c r="AKL122" s="27"/>
      <c r="AKM122" s="27"/>
      <c r="AKN122" s="27"/>
      <c r="AKO122" s="27"/>
      <c r="AKP122" s="27"/>
      <c r="AKQ122" s="27"/>
      <c r="AKR122" s="27"/>
      <c r="AKS122" s="27"/>
      <c r="AKT122" s="27"/>
      <c r="AKU122" s="27"/>
      <c r="AKV122" s="27"/>
      <c r="AKW122" s="27"/>
      <c r="AKX122" s="27"/>
      <c r="AKY122" s="27"/>
      <c r="AKZ122" s="27"/>
      <c r="ALA122" s="27"/>
      <c r="ALB122" s="27"/>
      <c r="ALC122" s="27"/>
      <c r="ALD122" s="27"/>
      <c r="ALE122" s="27"/>
      <c r="ALF122" s="27"/>
      <c r="ALG122" s="27"/>
      <c r="ALH122" s="27"/>
      <c r="ALI122" s="27"/>
      <c r="ALJ122" s="27"/>
      <c r="ALK122" s="27"/>
      <c r="ALL122" s="27"/>
      <c r="ALM122" s="27"/>
      <c r="ALN122" s="27"/>
      <c r="ALO122" s="27"/>
      <c r="ALP122" s="27"/>
      <c r="ALQ122" s="27"/>
      <c r="ALR122" s="27"/>
      <c r="ALS122" s="27"/>
      <c r="ALT122" s="27"/>
      <c r="ALU122" s="27"/>
      <c r="ALV122" s="27"/>
      <c r="ALW122" s="27"/>
      <c r="ALX122" s="27"/>
      <c r="ALY122" s="27"/>
      <c r="ALZ122" s="27"/>
      <c r="AMA122" s="27"/>
      <c r="AMB122" s="27"/>
      <c r="AMC122" s="27"/>
      <c r="AMD122" s="27"/>
      <c r="AME122" s="27"/>
      <c r="AMF122" s="27"/>
      <c r="AMG122" s="27"/>
      <c r="AMH122" s="27"/>
      <c r="AMI122" s="27"/>
      <c r="AMJ122" s="27"/>
      <c r="AMK122" s="27"/>
      <c r="AML122" s="27"/>
      <c r="AMM122" s="27"/>
      <c r="AMN122" s="27"/>
      <c r="AMO122" s="27"/>
      <c r="AMP122" s="27"/>
      <c r="AMQ122" s="27"/>
      <c r="AMR122" s="27"/>
      <c r="AMS122" s="27"/>
      <c r="AMT122" s="27"/>
      <c r="AMU122" s="27"/>
      <c r="AMV122" s="27"/>
      <c r="AMW122" s="27"/>
      <c r="AMX122" s="27"/>
      <c r="AMY122" s="27"/>
      <c r="AMZ122" s="27"/>
      <c r="ANA122" s="27"/>
      <c r="ANB122" s="27"/>
      <c r="ANC122" s="27"/>
      <c r="AND122" s="27"/>
      <c r="ANE122" s="27"/>
      <c r="ANF122" s="27"/>
      <c r="ANG122" s="27"/>
      <c r="ANH122" s="27"/>
      <c r="ANI122" s="27"/>
      <c r="ANJ122" s="27"/>
      <c r="ANK122" s="27"/>
      <c r="ANL122" s="27"/>
      <c r="ANM122" s="27"/>
      <c r="ANN122" s="27"/>
      <c r="ANO122" s="27"/>
      <c r="ANP122" s="27"/>
      <c r="ANQ122" s="27"/>
      <c r="ANR122" s="27"/>
      <c r="ANS122" s="27"/>
      <c r="ANT122" s="27"/>
      <c r="ANU122" s="27"/>
      <c r="ANV122" s="27"/>
      <c r="ANW122" s="27"/>
      <c r="ANX122" s="27"/>
      <c r="ANY122" s="27"/>
      <c r="ANZ122" s="27"/>
      <c r="AOA122" s="27"/>
      <c r="AOB122" s="27"/>
      <c r="AOC122" s="27"/>
      <c r="AOD122" s="27"/>
      <c r="AOE122" s="27"/>
      <c r="AOF122" s="27"/>
      <c r="AOG122" s="27"/>
      <c r="AOH122" s="27"/>
      <c r="AOI122" s="27"/>
      <c r="AOJ122" s="27"/>
      <c r="AOK122" s="27"/>
      <c r="AOL122" s="27"/>
      <c r="AOM122" s="27"/>
      <c r="AON122" s="27"/>
      <c r="AOO122" s="27"/>
      <c r="AOP122" s="27"/>
      <c r="AOQ122" s="27"/>
      <c r="AOR122" s="27"/>
      <c r="AOS122" s="27"/>
      <c r="AOT122" s="27"/>
      <c r="AOU122" s="27"/>
      <c r="AOV122" s="27"/>
      <c r="AOW122" s="27"/>
      <c r="AOX122" s="27"/>
      <c r="AOY122" s="27"/>
      <c r="AOZ122" s="27"/>
      <c r="APA122" s="27"/>
      <c r="APB122" s="27"/>
      <c r="APC122" s="27"/>
      <c r="APD122" s="27"/>
      <c r="APE122" s="27"/>
      <c r="APF122" s="27"/>
      <c r="APG122" s="27"/>
      <c r="APH122" s="27"/>
      <c r="API122" s="27"/>
      <c r="APJ122" s="27"/>
      <c r="APK122" s="27"/>
      <c r="APL122" s="27"/>
      <c r="APM122" s="27"/>
      <c r="APN122" s="27"/>
      <c r="APO122" s="27"/>
      <c r="APP122" s="27"/>
      <c r="APQ122" s="27"/>
      <c r="APR122" s="27"/>
      <c r="APS122" s="27"/>
      <c r="APT122" s="27"/>
      <c r="APU122" s="27"/>
      <c r="APV122" s="27"/>
      <c r="APW122" s="27"/>
      <c r="APX122" s="27"/>
      <c r="APY122" s="27"/>
      <c r="APZ122" s="27"/>
      <c r="AQA122" s="27"/>
      <c r="AQB122" s="27"/>
      <c r="AQC122" s="27"/>
      <c r="AQD122" s="27"/>
      <c r="AQE122" s="27"/>
      <c r="AQF122" s="27"/>
      <c r="AQG122" s="27"/>
      <c r="AQH122" s="27"/>
      <c r="AQI122" s="27"/>
      <c r="AQJ122" s="27"/>
      <c r="AQK122" s="27"/>
      <c r="AQL122" s="27"/>
      <c r="AQM122" s="27"/>
      <c r="AQN122" s="27"/>
      <c r="AQO122" s="27"/>
      <c r="AQP122" s="27"/>
      <c r="AQQ122" s="27"/>
      <c r="AQR122" s="27"/>
      <c r="AQS122" s="27"/>
      <c r="AQT122" s="27"/>
      <c r="AQU122" s="27"/>
      <c r="AQV122" s="27"/>
      <c r="AQW122" s="27"/>
      <c r="AQX122" s="27"/>
      <c r="AQY122" s="27"/>
      <c r="AQZ122" s="27"/>
      <c r="ARA122" s="27"/>
      <c r="ARB122" s="27"/>
      <c r="ARC122" s="27"/>
      <c r="ARD122" s="27"/>
      <c r="ARE122" s="27"/>
      <c r="ARF122" s="27"/>
      <c r="ARG122" s="27"/>
      <c r="ARH122" s="27"/>
      <c r="ARI122" s="27"/>
      <c r="ARJ122" s="27"/>
      <c r="ARK122" s="27"/>
      <c r="ARL122" s="27"/>
      <c r="ARM122" s="27"/>
      <c r="ARN122" s="27"/>
      <c r="ARO122" s="27"/>
      <c r="ARP122" s="27"/>
      <c r="ARQ122" s="27"/>
      <c r="ARR122" s="27"/>
      <c r="ARS122" s="27"/>
      <c r="ART122" s="27"/>
      <c r="ARU122" s="27"/>
      <c r="ARV122" s="27"/>
      <c r="ARW122" s="27"/>
      <c r="ARX122" s="27"/>
      <c r="ARY122" s="27"/>
      <c r="ARZ122" s="27"/>
      <c r="ASA122" s="27"/>
      <c r="ASB122" s="27"/>
      <c r="ASC122" s="27"/>
      <c r="ASD122" s="27"/>
      <c r="ASE122" s="27"/>
      <c r="ASF122" s="27"/>
      <c r="ASG122" s="27"/>
      <c r="ASH122" s="27"/>
      <c r="ASI122" s="27"/>
      <c r="ASJ122" s="27"/>
      <c r="ASK122" s="27"/>
      <c r="ASL122" s="27"/>
      <c r="ASM122" s="27"/>
      <c r="ASN122" s="27"/>
      <c r="ASO122" s="27"/>
      <c r="ASP122" s="27"/>
      <c r="ASQ122" s="27"/>
      <c r="ASR122" s="27"/>
      <c r="ASS122" s="27"/>
      <c r="AST122" s="27"/>
      <c r="ASU122" s="27"/>
      <c r="ASV122" s="27"/>
      <c r="ASW122" s="27"/>
      <c r="ASX122" s="27"/>
      <c r="ASY122" s="27"/>
      <c r="ASZ122" s="27"/>
      <c r="ATA122" s="27"/>
      <c r="ATB122" s="27"/>
      <c r="ATC122" s="27"/>
      <c r="ATD122" s="27"/>
      <c r="ATE122" s="27"/>
      <c r="ATF122" s="27"/>
      <c r="ATG122" s="27"/>
      <c r="ATH122" s="27"/>
      <c r="ATI122" s="27"/>
      <c r="ATJ122" s="27"/>
      <c r="ATK122" s="27"/>
      <c r="ATL122" s="27"/>
      <c r="ATM122" s="27"/>
      <c r="ATN122" s="27"/>
      <c r="ATO122" s="27"/>
      <c r="ATP122" s="27"/>
      <c r="ATQ122" s="27"/>
      <c r="ATR122" s="27"/>
      <c r="ATS122" s="27"/>
      <c r="ATT122" s="27"/>
      <c r="ATU122" s="27"/>
      <c r="ATV122" s="27"/>
      <c r="ATW122" s="27"/>
      <c r="ATX122" s="27"/>
      <c r="ATY122" s="27"/>
      <c r="ATZ122" s="27"/>
      <c r="AUA122" s="27"/>
      <c r="AUB122" s="27"/>
      <c r="AUC122" s="27"/>
      <c r="AUD122" s="27"/>
      <c r="AUE122" s="27"/>
      <c r="AUF122" s="27"/>
      <c r="AUG122" s="27"/>
      <c r="AUH122" s="27"/>
      <c r="AUI122" s="27"/>
      <c r="AUJ122" s="27"/>
      <c r="AUK122" s="27"/>
      <c r="AUL122" s="27"/>
      <c r="AUM122" s="27"/>
      <c r="AUN122" s="27"/>
      <c r="AUO122" s="27"/>
      <c r="AUP122" s="27"/>
      <c r="AUQ122" s="27"/>
      <c r="AUR122" s="27"/>
      <c r="AUS122" s="27"/>
      <c r="AUT122" s="27"/>
      <c r="AUU122" s="27"/>
      <c r="AUV122" s="27"/>
      <c r="AUW122" s="27"/>
      <c r="AUX122" s="27"/>
      <c r="AUY122" s="27"/>
      <c r="AUZ122" s="27"/>
      <c r="AVA122" s="27"/>
      <c r="AVB122" s="27"/>
      <c r="AVC122" s="27"/>
      <c r="AVD122" s="27"/>
      <c r="AVE122" s="27"/>
      <c r="AVF122" s="27"/>
      <c r="AVG122" s="27"/>
      <c r="AVH122" s="27"/>
      <c r="AVI122" s="27"/>
      <c r="AVJ122" s="27"/>
      <c r="AVK122" s="27"/>
      <c r="AVL122" s="27"/>
      <c r="AVM122" s="27"/>
      <c r="AVN122" s="27"/>
      <c r="AVO122" s="27"/>
      <c r="AVP122" s="27"/>
      <c r="AVQ122" s="27"/>
      <c r="AVR122" s="27"/>
      <c r="AVS122" s="27"/>
      <c r="AVT122" s="27"/>
      <c r="AVU122" s="27"/>
      <c r="AVV122" s="27"/>
      <c r="AVW122" s="27"/>
      <c r="AVX122" s="27"/>
      <c r="AVY122" s="27"/>
      <c r="AVZ122" s="27"/>
      <c r="AWA122" s="27"/>
      <c r="AWB122" s="27"/>
      <c r="AWC122" s="27"/>
      <c r="AWD122" s="27"/>
      <c r="AWE122" s="27"/>
      <c r="AWF122" s="27"/>
      <c r="AWG122" s="27"/>
      <c r="AWH122" s="27"/>
      <c r="AWI122" s="27"/>
      <c r="AWJ122" s="27"/>
      <c r="AWK122" s="27"/>
      <c r="AWL122" s="27"/>
      <c r="AWM122" s="27"/>
      <c r="AWN122" s="27"/>
      <c r="AWO122" s="27"/>
      <c r="AWP122" s="27"/>
      <c r="AWQ122" s="27"/>
      <c r="AWR122" s="27"/>
      <c r="AWS122" s="27"/>
      <c r="AWT122" s="27"/>
      <c r="AWU122" s="27"/>
      <c r="AWV122" s="27"/>
      <c r="AWW122" s="27"/>
      <c r="AWX122" s="27"/>
      <c r="AWY122" s="27"/>
      <c r="AWZ122" s="27"/>
      <c r="AXA122" s="27"/>
      <c r="AXB122" s="27"/>
      <c r="AXC122" s="27"/>
      <c r="AXD122" s="27"/>
      <c r="AXE122" s="27"/>
      <c r="AXF122" s="27"/>
      <c r="AXG122" s="27"/>
      <c r="AXH122" s="27"/>
      <c r="AXI122" s="27"/>
      <c r="AXJ122" s="27"/>
      <c r="AXK122" s="27"/>
      <c r="AXL122" s="27"/>
      <c r="AXM122" s="27"/>
      <c r="AXN122" s="27"/>
      <c r="AXO122" s="27"/>
      <c r="AXP122" s="27"/>
      <c r="AXQ122" s="27"/>
      <c r="AXR122" s="27"/>
      <c r="AXS122" s="27"/>
      <c r="AXT122" s="27"/>
      <c r="AXU122" s="27"/>
      <c r="AXV122" s="27"/>
      <c r="AXW122" s="27"/>
      <c r="AXX122" s="27"/>
      <c r="AXY122" s="27"/>
      <c r="AXZ122" s="27"/>
      <c r="AYA122" s="27"/>
      <c r="AYB122" s="27"/>
      <c r="AYC122" s="27"/>
      <c r="AYD122" s="27"/>
      <c r="AYE122" s="27"/>
      <c r="AYF122" s="27"/>
      <c r="AYG122" s="27"/>
      <c r="AYH122" s="27"/>
      <c r="AYI122" s="27"/>
      <c r="AYJ122" s="27"/>
      <c r="AYK122" s="27"/>
      <c r="AYL122" s="27"/>
      <c r="AYM122" s="27"/>
      <c r="AYN122" s="27"/>
      <c r="AYO122" s="27"/>
      <c r="AYP122" s="27"/>
      <c r="AYQ122" s="27"/>
      <c r="AYR122" s="27"/>
      <c r="AYS122" s="27"/>
      <c r="AYT122" s="27"/>
      <c r="AYU122" s="27"/>
      <c r="AYV122" s="27"/>
      <c r="AYW122" s="27"/>
      <c r="AYX122" s="27"/>
      <c r="AYY122" s="27"/>
      <c r="AYZ122" s="27"/>
      <c r="AZA122" s="27"/>
      <c r="AZB122" s="27"/>
      <c r="AZC122" s="27"/>
      <c r="AZD122" s="27"/>
      <c r="AZE122" s="27"/>
      <c r="AZF122" s="27"/>
      <c r="AZG122" s="27"/>
      <c r="AZH122" s="27"/>
      <c r="AZI122" s="27"/>
      <c r="AZJ122" s="27"/>
      <c r="AZK122" s="27"/>
      <c r="AZL122" s="27"/>
      <c r="AZM122" s="27"/>
      <c r="AZN122" s="27"/>
      <c r="AZO122" s="27"/>
      <c r="AZP122" s="27"/>
      <c r="AZQ122" s="27"/>
      <c r="AZR122" s="27"/>
      <c r="AZS122" s="27"/>
      <c r="AZT122" s="27"/>
      <c r="AZU122" s="27"/>
      <c r="AZV122" s="27"/>
      <c r="AZW122" s="27"/>
      <c r="AZX122" s="27"/>
      <c r="AZY122" s="27"/>
      <c r="AZZ122" s="27"/>
      <c r="BAA122" s="27"/>
      <c r="BAB122" s="27"/>
      <c r="BAC122" s="27"/>
      <c r="BAD122" s="27"/>
      <c r="BAE122" s="27"/>
      <c r="BAF122" s="27"/>
      <c r="BAG122" s="27"/>
      <c r="BAH122" s="27"/>
      <c r="BAI122" s="27"/>
      <c r="BAJ122" s="27"/>
      <c r="BAK122" s="27"/>
      <c r="BAL122" s="27"/>
      <c r="BAM122" s="27"/>
      <c r="BAN122" s="27"/>
      <c r="BAO122" s="27"/>
      <c r="BAP122" s="27"/>
      <c r="BAQ122" s="27"/>
      <c r="BAR122" s="27"/>
      <c r="BAS122" s="27"/>
      <c r="BAT122" s="27"/>
      <c r="BAU122" s="27"/>
      <c r="BAV122" s="27"/>
      <c r="BAW122" s="27"/>
      <c r="BAX122" s="27"/>
      <c r="BAY122" s="27"/>
      <c r="BAZ122" s="27"/>
      <c r="BBA122" s="27"/>
      <c r="BBB122" s="27"/>
      <c r="BBC122" s="27"/>
      <c r="BBD122" s="27"/>
      <c r="BBE122" s="27"/>
      <c r="BBF122" s="27"/>
      <c r="BBG122" s="27"/>
      <c r="BBH122" s="27"/>
      <c r="BBI122" s="27"/>
      <c r="BBJ122" s="27"/>
      <c r="BBK122" s="27"/>
      <c r="BBL122" s="27"/>
      <c r="BBM122" s="27"/>
      <c r="BBN122" s="27"/>
      <c r="BBO122" s="27"/>
      <c r="BBP122" s="27"/>
      <c r="BBQ122" s="27"/>
      <c r="BBR122" s="27"/>
      <c r="BBS122" s="27"/>
      <c r="BBT122" s="27"/>
      <c r="BBU122" s="27"/>
      <c r="BBV122" s="27"/>
      <c r="BBW122" s="27"/>
      <c r="BBX122" s="27"/>
      <c r="BBY122" s="27"/>
      <c r="BBZ122" s="27"/>
      <c r="BCA122" s="27"/>
      <c r="BCB122" s="27"/>
      <c r="BCC122" s="27"/>
      <c r="BCD122" s="27"/>
      <c r="BCE122" s="27"/>
      <c r="BCF122" s="27"/>
      <c r="BCG122" s="27"/>
      <c r="BCH122" s="27"/>
      <c r="BCI122" s="27"/>
      <c r="BCJ122" s="27"/>
      <c r="BCK122" s="27"/>
      <c r="BCL122" s="27"/>
      <c r="BCM122" s="27"/>
      <c r="BCN122" s="27"/>
      <c r="BCO122" s="27"/>
      <c r="BCP122" s="27"/>
      <c r="BCQ122" s="27"/>
      <c r="BCR122" s="27"/>
      <c r="BCS122" s="27"/>
      <c r="BCT122" s="27"/>
      <c r="BCU122" s="27"/>
      <c r="BCV122" s="27"/>
      <c r="BCW122" s="27"/>
      <c r="BCX122" s="27"/>
      <c r="BCY122" s="27"/>
      <c r="BCZ122" s="27"/>
      <c r="BDA122" s="27"/>
      <c r="BDB122" s="27"/>
      <c r="BDC122" s="27"/>
      <c r="BDD122" s="27"/>
      <c r="BDE122" s="27"/>
      <c r="BDF122" s="27"/>
      <c r="BDG122" s="27"/>
      <c r="BDH122" s="27"/>
      <c r="BDI122" s="27"/>
      <c r="BDJ122" s="27"/>
      <c r="BDK122" s="27"/>
      <c r="BDL122" s="27"/>
      <c r="BDM122" s="27"/>
      <c r="BDN122" s="27"/>
      <c r="BDO122" s="27"/>
      <c r="BDP122" s="27"/>
      <c r="BDQ122" s="27"/>
      <c r="BDR122" s="27"/>
      <c r="BDS122" s="27"/>
      <c r="BDT122" s="27"/>
      <c r="BDU122" s="27"/>
      <c r="BDV122" s="27"/>
      <c r="BDW122" s="27"/>
      <c r="BDX122" s="27"/>
      <c r="BDY122" s="27"/>
      <c r="BDZ122" s="27"/>
      <c r="BEA122" s="27"/>
      <c r="BEB122" s="27"/>
      <c r="BEC122" s="27"/>
      <c r="BED122" s="27"/>
      <c r="BEE122" s="27"/>
      <c r="BEF122" s="27"/>
      <c r="BEG122" s="27"/>
      <c r="BEH122" s="27"/>
      <c r="BEI122" s="27"/>
      <c r="BEJ122" s="27"/>
      <c r="BEK122" s="27"/>
      <c r="BEL122" s="27"/>
      <c r="BEM122" s="27"/>
      <c r="BEN122" s="27"/>
      <c r="BEO122" s="27"/>
      <c r="BEP122" s="27"/>
      <c r="BEQ122" s="27"/>
      <c r="BER122" s="27"/>
      <c r="BES122" s="27"/>
      <c r="BET122" s="27"/>
      <c r="BEU122" s="27"/>
      <c r="BEV122" s="27"/>
      <c r="BEW122" s="27"/>
      <c r="BEX122" s="27"/>
      <c r="BEY122" s="27"/>
      <c r="BEZ122" s="27"/>
      <c r="BFA122" s="27"/>
      <c r="BFB122" s="27"/>
      <c r="BFC122" s="27"/>
      <c r="BFD122" s="27"/>
      <c r="BFE122" s="27"/>
      <c r="BFF122" s="27"/>
      <c r="BFG122" s="27"/>
      <c r="BFH122" s="27"/>
      <c r="BFI122" s="27"/>
      <c r="BFJ122" s="27"/>
      <c r="BFK122" s="27"/>
      <c r="BFL122" s="27"/>
      <c r="BFM122" s="27"/>
      <c r="BFN122" s="27"/>
      <c r="BFO122" s="27"/>
      <c r="BFP122" s="27"/>
      <c r="BFQ122" s="27"/>
      <c r="BFR122" s="27"/>
      <c r="BFS122" s="27"/>
      <c r="BFT122" s="27"/>
      <c r="BFU122" s="27"/>
      <c r="BFV122" s="27"/>
      <c r="BFW122" s="27"/>
      <c r="BFX122" s="27"/>
      <c r="BFY122" s="27"/>
      <c r="BFZ122" s="27"/>
      <c r="BGA122" s="27"/>
      <c r="BGB122" s="27"/>
      <c r="BGC122" s="27"/>
      <c r="BGD122" s="27"/>
      <c r="BGE122" s="27"/>
      <c r="BGF122" s="27"/>
      <c r="BGG122" s="27"/>
      <c r="BGH122" s="27"/>
      <c r="BGI122" s="27"/>
      <c r="BGJ122" s="27"/>
      <c r="BGK122" s="27"/>
      <c r="BGL122" s="27"/>
      <c r="BGM122" s="27"/>
      <c r="BGN122" s="27"/>
      <c r="BGO122" s="27"/>
      <c r="BGP122" s="27"/>
      <c r="BGQ122" s="27"/>
      <c r="BGR122" s="27"/>
      <c r="BGS122" s="27"/>
      <c r="BGT122" s="27"/>
      <c r="BGU122" s="27"/>
      <c r="BGV122" s="27"/>
      <c r="BGW122" s="27"/>
      <c r="BGX122" s="27"/>
      <c r="BGY122" s="27"/>
      <c r="BGZ122" s="27"/>
      <c r="BHA122" s="27"/>
      <c r="BHB122" s="27"/>
      <c r="BHC122" s="27"/>
      <c r="BHD122" s="27"/>
      <c r="BHE122" s="27"/>
      <c r="BHF122" s="27"/>
      <c r="BHG122" s="27"/>
      <c r="BHH122" s="27"/>
      <c r="BHI122" s="27"/>
      <c r="BHJ122" s="27"/>
      <c r="BHK122" s="27"/>
      <c r="BHL122" s="27"/>
      <c r="BHM122" s="27"/>
      <c r="BHN122" s="27"/>
      <c r="BHO122" s="27"/>
      <c r="BHP122" s="27"/>
      <c r="BHQ122" s="27"/>
      <c r="BHR122" s="27"/>
      <c r="BHS122" s="27"/>
      <c r="BHT122" s="27"/>
      <c r="BHU122" s="27"/>
      <c r="BHV122" s="27"/>
      <c r="BHW122" s="27"/>
      <c r="BHX122" s="27"/>
      <c r="BHY122" s="27"/>
      <c r="BHZ122" s="27"/>
      <c r="BIA122" s="27"/>
      <c r="BIB122" s="27"/>
      <c r="BIC122" s="27"/>
    </row>
    <row r="123" spans="1:1589" s="10" customFormat="1" ht="27" hidden="1" customHeight="1">
      <c r="A123" s="78"/>
      <c r="B123" s="56"/>
      <c r="C123" s="197" t="s">
        <v>14</v>
      </c>
      <c r="D123" s="198" t="s">
        <v>13</v>
      </c>
      <c r="E123" s="107">
        <v>41640</v>
      </c>
      <c r="F123" s="107">
        <v>42004</v>
      </c>
      <c r="G123" s="114" t="s">
        <v>9</v>
      </c>
      <c r="H123" s="130"/>
      <c r="I123" s="130"/>
      <c r="J123" s="130"/>
      <c r="K123" s="143"/>
      <c r="L123" s="130">
        <v>27000</v>
      </c>
      <c r="M123" s="130"/>
      <c r="N123" s="130"/>
      <c r="O123" s="130"/>
      <c r="P123" s="130"/>
      <c r="Q123" s="130"/>
      <c r="R123" s="130"/>
      <c r="S123" s="130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  <c r="BO123" s="27"/>
      <c r="BP123" s="27"/>
      <c r="BQ123" s="27"/>
      <c r="BR123" s="27"/>
      <c r="BS123" s="27"/>
      <c r="BT123" s="27"/>
      <c r="BU123" s="27"/>
      <c r="BV123" s="27"/>
      <c r="BW123" s="27"/>
      <c r="BX123" s="27"/>
      <c r="BY123" s="27"/>
      <c r="BZ123" s="27"/>
      <c r="CA123" s="27"/>
      <c r="CB123" s="27"/>
      <c r="CC123" s="27"/>
      <c r="CD123" s="27"/>
      <c r="CE123" s="27"/>
      <c r="CF123" s="27"/>
      <c r="CG123" s="27"/>
      <c r="CH123" s="27"/>
      <c r="CI123" s="27"/>
      <c r="CJ123" s="27"/>
      <c r="CK123" s="27"/>
      <c r="CL123" s="27"/>
      <c r="CM123" s="27"/>
      <c r="CN123" s="27"/>
      <c r="CO123" s="27"/>
      <c r="CP123" s="27"/>
      <c r="CQ123" s="27"/>
      <c r="CR123" s="27"/>
      <c r="CS123" s="27"/>
      <c r="CT123" s="27"/>
      <c r="CU123" s="27"/>
      <c r="CV123" s="27"/>
      <c r="CW123" s="27"/>
      <c r="CX123" s="27"/>
      <c r="CY123" s="27"/>
      <c r="CZ123" s="27"/>
      <c r="DA123" s="27"/>
      <c r="DB123" s="27"/>
      <c r="DC123" s="27"/>
      <c r="DD123" s="27"/>
      <c r="DE123" s="27"/>
      <c r="DF123" s="27"/>
      <c r="DG123" s="27"/>
      <c r="DH123" s="27"/>
      <c r="DI123" s="27"/>
      <c r="DJ123" s="27"/>
      <c r="DK123" s="27"/>
      <c r="DL123" s="27"/>
      <c r="DM123" s="27"/>
      <c r="DN123" s="27"/>
      <c r="DO123" s="27"/>
      <c r="DP123" s="27"/>
      <c r="DQ123" s="27"/>
      <c r="DR123" s="27"/>
      <c r="DS123" s="27"/>
      <c r="DT123" s="27"/>
      <c r="DU123" s="27"/>
      <c r="DV123" s="27"/>
      <c r="DW123" s="27"/>
      <c r="DX123" s="27"/>
      <c r="DY123" s="27"/>
      <c r="DZ123" s="27"/>
      <c r="EA123" s="27"/>
      <c r="EB123" s="27"/>
      <c r="EC123" s="27"/>
      <c r="ED123" s="27"/>
      <c r="EE123" s="27"/>
      <c r="EF123" s="27"/>
      <c r="EG123" s="27"/>
      <c r="EH123" s="27"/>
      <c r="EI123" s="27"/>
      <c r="EJ123" s="27"/>
      <c r="EK123" s="27"/>
      <c r="EL123" s="27"/>
      <c r="EM123" s="27"/>
      <c r="EN123" s="27"/>
      <c r="EO123" s="27"/>
      <c r="EP123" s="27"/>
      <c r="EQ123" s="27"/>
      <c r="ER123" s="27"/>
      <c r="ES123" s="27"/>
      <c r="ET123" s="27"/>
      <c r="EU123" s="27"/>
      <c r="EV123" s="27"/>
      <c r="EW123" s="27"/>
      <c r="EX123" s="27"/>
      <c r="EY123" s="27"/>
      <c r="EZ123" s="27"/>
      <c r="FA123" s="27"/>
      <c r="FB123" s="27"/>
      <c r="FC123" s="27"/>
      <c r="FD123" s="27"/>
      <c r="FE123" s="27"/>
      <c r="FF123" s="27"/>
      <c r="FG123" s="27"/>
      <c r="FH123" s="27"/>
      <c r="FI123" s="27"/>
      <c r="FJ123" s="27"/>
      <c r="FK123" s="27"/>
      <c r="FL123" s="27"/>
      <c r="FM123" s="27"/>
      <c r="FN123" s="27"/>
      <c r="FO123" s="27"/>
      <c r="FP123" s="27"/>
      <c r="FQ123" s="27"/>
      <c r="FR123" s="27"/>
      <c r="FS123" s="27"/>
      <c r="FT123" s="27"/>
      <c r="FU123" s="27"/>
      <c r="FV123" s="27"/>
      <c r="FW123" s="27"/>
      <c r="FX123" s="27"/>
      <c r="FY123" s="27"/>
      <c r="FZ123" s="27"/>
      <c r="GA123" s="27"/>
      <c r="GB123" s="27"/>
      <c r="GC123" s="27"/>
      <c r="GD123" s="27"/>
      <c r="GE123" s="27"/>
      <c r="GF123" s="27"/>
      <c r="GG123" s="27"/>
      <c r="GH123" s="27"/>
      <c r="GI123" s="27"/>
      <c r="GJ123" s="27"/>
      <c r="GK123" s="27"/>
      <c r="GL123" s="27"/>
      <c r="GM123" s="27"/>
      <c r="GN123" s="27"/>
      <c r="GO123" s="27"/>
      <c r="GP123" s="27"/>
      <c r="GQ123" s="27"/>
      <c r="GR123" s="27"/>
      <c r="GS123" s="27"/>
      <c r="GT123" s="27"/>
      <c r="GU123" s="27"/>
      <c r="GV123" s="27"/>
      <c r="GW123" s="27"/>
      <c r="GX123" s="27"/>
      <c r="GY123" s="27"/>
      <c r="GZ123" s="27"/>
      <c r="HA123" s="27"/>
      <c r="HB123" s="27"/>
      <c r="HC123" s="27"/>
      <c r="HD123" s="27"/>
      <c r="HE123" s="27"/>
      <c r="HF123" s="27"/>
      <c r="HG123" s="27"/>
      <c r="HH123" s="27"/>
      <c r="HI123" s="27"/>
      <c r="HJ123" s="27"/>
      <c r="HK123" s="27"/>
      <c r="HL123" s="27"/>
      <c r="HM123" s="27"/>
      <c r="HN123" s="27"/>
      <c r="HO123" s="27"/>
      <c r="HP123" s="27"/>
      <c r="HQ123" s="27"/>
      <c r="HR123" s="27"/>
      <c r="HS123" s="27"/>
      <c r="HT123" s="27"/>
      <c r="HU123" s="27"/>
      <c r="HV123" s="27"/>
      <c r="HW123" s="27"/>
      <c r="HX123" s="27"/>
      <c r="HY123" s="27"/>
      <c r="HZ123" s="27"/>
      <c r="IA123" s="27"/>
      <c r="IB123" s="27"/>
      <c r="IC123" s="27"/>
      <c r="ID123" s="27"/>
      <c r="IE123" s="27"/>
      <c r="IF123" s="27"/>
      <c r="IG123" s="27"/>
      <c r="IH123" s="27"/>
      <c r="II123" s="27"/>
      <c r="IJ123" s="27"/>
      <c r="IK123" s="27"/>
      <c r="IL123" s="27"/>
      <c r="IM123" s="27"/>
      <c r="IN123" s="27"/>
      <c r="IO123" s="27"/>
      <c r="IP123" s="27"/>
      <c r="IQ123" s="27"/>
      <c r="IR123" s="27"/>
      <c r="IS123" s="27"/>
      <c r="IT123" s="27"/>
      <c r="IU123" s="27"/>
      <c r="IV123" s="27"/>
      <c r="IW123" s="27"/>
      <c r="IX123" s="27"/>
      <c r="IY123" s="27"/>
      <c r="IZ123" s="27"/>
      <c r="JA123" s="27"/>
      <c r="JB123" s="27"/>
      <c r="JC123" s="27"/>
      <c r="JD123" s="27"/>
      <c r="JE123" s="27"/>
      <c r="JF123" s="27"/>
      <c r="JG123" s="27"/>
      <c r="JH123" s="27"/>
      <c r="JI123" s="27"/>
      <c r="JJ123" s="27"/>
      <c r="JK123" s="27"/>
      <c r="JL123" s="27"/>
      <c r="JM123" s="27"/>
      <c r="JN123" s="27"/>
      <c r="JO123" s="27"/>
      <c r="JP123" s="27"/>
      <c r="JQ123" s="27"/>
      <c r="JR123" s="27"/>
      <c r="JS123" s="27"/>
      <c r="JT123" s="27"/>
      <c r="JU123" s="27"/>
      <c r="JV123" s="27"/>
      <c r="JW123" s="27"/>
      <c r="JX123" s="27"/>
      <c r="JY123" s="27"/>
      <c r="JZ123" s="27"/>
      <c r="KA123" s="27"/>
      <c r="KB123" s="27"/>
      <c r="KC123" s="27"/>
      <c r="KD123" s="27"/>
      <c r="KE123" s="27"/>
      <c r="KF123" s="27"/>
      <c r="KG123" s="27"/>
      <c r="KH123" s="27"/>
      <c r="KI123" s="27"/>
      <c r="KJ123" s="27"/>
      <c r="KK123" s="27"/>
      <c r="KL123" s="27"/>
      <c r="KM123" s="27"/>
      <c r="KN123" s="27"/>
      <c r="KO123" s="27"/>
      <c r="KP123" s="27"/>
      <c r="KQ123" s="27"/>
      <c r="KR123" s="27"/>
      <c r="KS123" s="27"/>
      <c r="KT123" s="27"/>
      <c r="KU123" s="27"/>
      <c r="KV123" s="27"/>
      <c r="KW123" s="27"/>
      <c r="KX123" s="27"/>
      <c r="KY123" s="27"/>
      <c r="KZ123" s="27"/>
      <c r="LA123" s="27"/>
      <c r="LB123" s="27"/>
      <c r="LC123" s="27"/>
      <c r="LD123" s="27"/>
      <c r="LE123" s="27"/>
      <c r="LF123" s="27"/>
      <c r="LG123" s="27"/>
      <c r="LH123" s="27"/>
      <c r="LI123" s="27"/>
      <c r="LJ123" s="27"/>
      <c r="LK123" s="27"/>
      <c r="LL123" s="27"/>
      <c r="LM123" s="27"/>
      <c r="LN123" s="27"/>
      <c r="LO123" s="27"/>
      <c r="LP123" s="27"/>
      <c r="LQ123" s="27"/>
      <c r="LR123" s="27"/>
      <c r="LS123" s="27"/>
      <c r="LT123" s="27"/>
      <c r="LU123" s="27"/>
      <c r="LV123" s="27"/>
      <c r="LW123" s="27"/>
      <c r="LX123" s="27"/>
      <c r="LY123" s="27"/>
      <c r="LZ123" s="27"/>
      <c r="MA123" s="27"/>
      <c r="MB123" s="27"/>
      <c r="MC123" s="27"/>
      <c r="MD123" s="27"/>
      <c r="ME123" s="27"/>
      <c r="MF123" s="27"/>
      <c r="MG123" s="27"/>
      <c r="MH123" s="27"/>
      <c r="MI123" s="27"/>
      <c r="MJ123" s="27"/>
      <c r="MK123" s="27"/>
      <c r="ML123" s="27"/>
      <c r="MM123" s="27"/>
      <c r="MN123" s="27"/>
      <c r="MO123" s="27"/>
      <c r="MP123" s="27"/>
      <c r="MQ123" s="27"/>
      <c r="MR123" s="27"/>
      <c r="MS123" s="27"/>
      <c r="MT123" s="27"/>
      <c r="MU123" s="27"/>
      <c r="MV123" s="27"/>
      <c r="MW123" s="27"/>
      <c r="MX123" s="27"/>
      <c r="MY123" s="27"/>
      <c r="MZ123" s="27"/>
      <c r="NA123" s="27"/>
      <c r="NB123" s="27"/>
      <c r="NC123" s="27"/>
      <c r="ND123" s="27"/>
      <c r="NE123" s="27"/>
      <c r="NF123" s="27"/>
      <c r="NG123" s="27"/>
      <c r="NH123" s="27"/>
      <c r="NI123" s="27"/>
      <c r="NJ123" s="27"/>
      <c r="NK123" s="27"/>
      <c r="NL123" s="27"/>
      <c r="NM123" s="27"/>
      <c r="NN123" s="27"/>
      <c r="NO123" s="27"/>
      <c r="NP123" s="27"/>
      <c r="NQ123" s="27"/>
      <c r="NR123" s="27"/>
      <c r="NS123" s="27"/>
      <c r="NT123" s="27"/>
      <c r="NU123" s="27"/>
      <c r="NV123" s="27"/>
      <c r="NW123" s="27"/>
      <c r="NX123" s="27"/>
      <c r="NY123" s="27"/>
      <c r="NZ123" s="27"/>
      <c r="OA123" s="27"/>
      <c r="OB123" s="27"/>
      <c r="OC123" s="27"/>
      <c r="OD123" s="27"/>
      <c r="OE123" s="27"/>
      <c r="OF123" s="27"/>
      <c r="OG123" s="27"/>
      <c r="OH123" s="27"/>
      <c r="OI123" s="27"/>
      <c r="OJ123" s="27"/>
      <c r="OK123" s="27"/>
      <c r="OL123" s="27"/>
      <c r="OM123" s="27"/>
      <c r="ON123" s="27"/>
      <c r="OO123" s="27"/>
      <c r="OP123" s="27"/>
      <c r="OQ123" s="27"/>
      <c r="OR123" s="27"/>
      <c r="OS123" s="27"/>
      <c r="OT123" s="27"/>
      <c r="OU123" s="27"/>
      <c r="OV123" s="27"/>
      <c r="OW123" s="27"/>
      <c r="OX123" s="27"/>
      <c r="OY123" s="27"/>
      <c r="OZ123" s="27"/>
      <c r="PA123" s="27"/>
      <c r="PB123" s="27"/>
      <c r="PC123" s="27"/>
      <c r="PD123" s="27"/>
      <c r="PE123" s="27"/>
      <c r="PF123" s="27"/>
      <c r="PG123" s="27"/>
      <c r="PH123" s="27"/>
      <c r="PI123" s="27"/>
      <c r="PJ123" s="27"/>
      <c r="PK123" s="27"/>
      <c r="PL123" s="27"/>
      <c r="PM123" s="27"/>
      <c r="PN123" s="27"/>
      <c r="PO123" s="27"/>
      <c r="PP123" s="27"/>
      <c r="PQ123" s="27"/>
      <c r="PR123" s="27"/>
      <c r="PS123" s="27"/>
      <c r="PT123" s="27"/>
      <c r="PU123" s="27"/>
      <c r="PV123" s="27"/>
      <c r="PW123" s="27"/>
      <c r="PX123" s="27"/>
      <c r="PY123" s="27"/>
      <c r="PZ123" s="27"/>
      <c r="QA123" s="27"/>
      <c r="QB123" s="27"/>
      <c r="QC123" s="27"/>
      <c r="QD123" s="27"/>
      <c r="QE123" s="27"/>
      <c r="QF123" s="27"/>
      <c r="QG123" s="27"/>
      <c r="QH123" s="27"/>
      <c r="QI123" s="27"/>
      <c r="QJ123" s="27"/>
      <c r="QK123" s="27"/>
      <c r="QL123" s="27"/>
      <c r="QM123" s="27"/>
      <c r="QN123" s="27"/>
      <c r="QO123" s="27"/>
      <c r="QP123" s="27"/>
      <c r="QQ123" s="27"/>
      <c r="QR123" s="27"/>
      <c r="QS123" s="27"/>
      <c r="QT123" s="27"/>
      <c r="QU123" s="27"/>
      <c r="QV123" s="27"/>
      <c r="QW123" s="27"/>
      <c r="QX123" s="27"/>
      <c r="QY123" s="27"/>
      <c r="QZ123" s="27"/>
      <c r="RA123" s="27"/>
      <c r="RB123" s="27"/>
      <c r="RC123" s="27"/>
      <c r="RD123" s="27"/>
      <c r="RE123" s="27"/>
      <c r="RF123" s="27"/>
      <c r="RG123" s="27"/>
      <c r="RH123" s="27"/>
      <c r="RI123" s="27"/>
      <c r="RJ123" s="27"/>
      <c r="RK123" s="27"/>
      <c r="RL123" s="27"/>
      <c r="RM123" s="27"/>
      <c r="RN123" s="27"/>
      <c r="RO123" s="27"/>
      <c r="RP123" s="27"/>
      <c r="RQ123" s="27"/>
      <c r="RR123" s="27"/>
      <c r="RS123" s="27"/>
      <c r="RT123" s="27"/>
      <c r="RU123" s="27"/>
      <c r="RV123" s="27"/>
      <c r="RW123" s="27"/>
      <c r="RX123" s="27"/>
      <c r="RY123" s="27"/>
      <c r="RZ123" s="27"/>
      <c r="SA123" s="27"/>
      <c r="SB123" s="27"/>
      <c r="SC123" s="27"/>
      <c r="SD123" s="27"/>
      <c r="SE123" s="27"/>
      <c r="SF123" s="27"/>
      <c r="SG123" s="27"/>
      <c r="SH123" s="27"/>
      <c r="SI123" s="27"/>
      <c r="SJ123" s="27"/>
      <c r="SK123" s="27"/>
      <c r="SL123" s="27"/>
      <c r="SM123" s="27"/>
      <c r="SN123" s="27"/>
      <c r="SO123" s="27"/>
      <c r="SP123" s="27"/>
      <c r="SQ123" s="27"/>
      <c r="SR123" s="27"/>
      <c r="SS123" s="27"/>
      <c r="ST123" s="27"/>
      <c r="SU123" s="27"/>
      <c r="SV123" s="27"/>
      <c r="SW123" s="27"/>
      <c r="SX123" s="27"/>
      <c r="SY123" s="27"/>
      <c r="SZ123" s="27"/>
      <c r="TA123" s="27"/>
      <c r="TB123" s="27"/>
      <c r="TC123" s="27"/>
      <c r="TD123" s="27"/>
      <c r="TE123" s="27"/>
      <c r="TF123" s="27"/>
      <c r="TG123" s="27"/>
      <c r="TH123" s="27"/>
      <c r="TI123" s="27"/>
      <c r="TJ123" s="27"/>
      <c r="TK123" s="27"/>
      <c r="TL123" s="27"/>
      <c r="TM123" s="27"/>
      <c r="TN123" s="27"/>
      <c r="TO123" s="27"/>
      <c r="TP123" s="27"/>
      <c r="TQ123" s="27"/>
      <c r="TR123" s="27"/>
      <c r="TS123" s="27"/>
      <c r="TT123" s="27"/>
      <c r="TU123" s="27"/>
      <c r="TV123" s="27"/>
      <c r="TW123" s="27"/>
      <c r="TX123" s="27"/>
      <c r="TY123" s="27"/>
      <c r="TZ123" s="27"/>
      <c r="UA123" s="27"/>
      <c r="UB123" s="27"/>
      <c r="UC123" s="27"/>
      <c r="UD123" s="27"/>
      <c r="UE123" s="27"/>
      <c r="UF123" s="27"/>
      <c r="UG123" s="27"/>
      <c r="UH123" s="27"/>
      <c r="UI123" s="27"/>
      <c r="UJ123" s="27"/>
      <c r="UK123" s="27"/>
      <c r="UL123" s="27"/>
      <c r="UM123" s="27"/>
      <c r="UN123" s="27"/>
      <c r="UO123" s="27"/>
      <c r="UP123" s="27"/>
      <c r="UQ123" s="27"/>
      <c r="UR123" s="27"/>
      <c r="US123" s="27"/>
      <c r="UT123" s="27"/>
      <c r="UU123" s="27"/>
      <c r="UV123" s="27"/>
      <c r="UW123" s="27"/>
      <c r="UX123" s="27"/>
      <c r="UY123" s="27"/>
      <c r="UZ123" s="27"/>
      <c r="VA123" s="27"/>
      <c r="VB123" s="27"/>
      <c r="VC123" s="27"/>
      <c r="VD123" s="27"/>
      <c r="VE123" s="27"/>
      <c r="VF123" s="27"/>
      <c r="VG123" s="27"/>
      <c r="VH123" s="27"/>
      <c r="VI123" s="27"/>
      <c r="VJ123" s="27"/>
      <c r="VK123" s="27"/>
      <c r="VL123" s="27"/>
      <c r="VM123" s="27"/>
      <c r="VN123" s="27"/>
      <c r="VO123" s="27"/>
      <c r="VP123" s="27"/>
      <c r="VQ123" s="27"/>
      <c r="VR123" s="27"/>
      <c r="VS123" s="27"/>
      <c r="VT123" s="27"/>
      <c r="VU123" s="27"/>
      <c r="VV123" s="27"/>
      <c r="VW123" s="27"/>
      <c r="VX123" s="27"/>
      <c r="VY123" s="27"/>
      <c r="VZ123" s="27"/>
      <c r="WA123" s="27"/>
      <c r="WB123" s="27"/>
      <c r="WC123" s="27"/>
      <c r="WD123" s="27"/>
      <c r="WE123" s="27"/>
      <c r="WF123" s="27"/>
      <c r="WG123" s="27"/>
      <c r="WH123" s="27"/>
      <c r="WI123" s="27"/>
      <c r="WJ123" s="27"/>
      <c r="WK123" s="27"/>
      <c r="WL123" s="27"/>
      <c r="WM123" s="27"/>
      <c r="WN123" s="27"/>
      <c r="WO123" s="27"/>
      <c r="WP123" s="27"/>
      <c r="WQ123" s="27"/>
      <c r="WR123" s="27"/>
      <c r="WS123" s="27"/>
      <c r="WT123" s="27"/>
      <c r="WU123" s="27"/>
      <c r="WV123" s="27"/>
      <c r="WW123" s="27"/>
      <c r="WX123" s="27"/>
      <c r="WY123" s="27"/>
      <c r="WZ123" s="27"/>
      <c r="XA123" s="27"/>
      <c r="XB123" s="27"/>
      <c r="XC123" s="27"/>
      <c r="XD123" s="27"/>
      <c r="XE123" s="27"/>
      <c r="XF123" s="27"/>
      <c r="XG123" s="27"/>
      <c r="XH123" s="27"/>
      <c r="XI123" s="27"/>
      <c r="XJ123" s="27"/>
      <c r="XK123" s="27"/>
      <c r="XL123" s="27"/>
      <c r="XM123" s="27"/>
      <c r="XN123" s="27"/>
      <c r="XO123" s="27"/>
      <c r="XP123" s="27"/>
      <c r="XQ123" s="27"/>
      <c r="XR123" s="27"/>
      <c r="XS123" s="27"/>
      <c r="XT123" s="27"/>
      <c r="XU123" s="27"/>
      <c r="XV123" s="27"/>
      <c r="XW123" s="27"/>
      <c r="XX123" s="27"/>
      <c r="XY123" s="27"/>
      <c r="XZ123" s="27"/>
      <c r="YA123" s="27"/>
      <c r="YB123" s="27"/>
      <c r="YC123" s="27"/>
      <c r="YD123" s="27"/>
      <c r="YE123" s="27"/>
      <c r="YF123" s="27"/>
      <c r="YG123" s="27"/>
      <c r="YH123" s="27"/>
      <c r="YI123" s="27"/>
      <c r="YJ123" s="27"/>
      <c r="YK123" s="27"/>
      <c r="YL123" s="27"/>
      <c r="YM123" s="27"/>
      <c r="YN123" s="27"/>
      <c r="YO123" s="27"/>
      <c r="YP123" s="27"/>
      <c r="YQ123" s="27"/>
      <c r="YR123" s="27"/>
      <c r="YS123" s="27"/>
      <c r="YT123" s="27"/>
      <c r="YU123" s="27"/>
      <c r="YV123" s="27"/>
      <c r="YW123" s="27"/>
      <c r="YX123" s="27"/>
      <c r="YY123" s="27"/>
      <c r="YZ123" s="27"/>
      <c r="ZA123" s="27"/>
      <c r="ZB123" s="27"/>
      <c r="ZC123" s="27"/>
      <c r="ZD123" s="27"/>
      <c r="ZE123" s="27"/>
      <c r="ZF123" s="27"/>
      <c r="ZG123" s="27"/>
      <c r="ZH123" s="27"/>
      <c r="ZI123" s="27"/>
      <c r="ZJ123" s="27"/>
      <c r="ZK123" s="27"/>
      <c r="ZL123" s="27"/>
      <c r="ZM123" s="27"/>
      <c r="ZN123" s="27"/>
      <c r="ZO123" s="27"/>
      <c r="ZP123" s="27"/>
      <c r="ZQ123" s="27"/>
      <c r="ZR123" s="27"/>
      <c r="ZS123" s="27"/>
      <c r="ZT123" s="27"/>
      <c r="ZU123" s="27"/>
      <c r="ZV123" s="27"/>
      <c r="ZW123" s="27"/>
      <c r="ZX123" s="27"/>
      <c r="ZY123" s="27"/>
      <c r="ZZ123" s="27"/>
      <c r="AAA123" s="27"/>
      <c r="AAB123" s="27"/>
      <c r="AAC123" s="27"/>
      <c r="AAD123" s="27"/>
      <c r="AAE123" s="27"/>
      <c r="AAF123" s="27"/>
      <c r="AAG123" s="27"/>
      <c r="AAH123" s="27"/>
      <c r="AAI123" s="27"/>
      <c r="AAJ123" s="27"/>
      <c r="AAK123" s="27"/>
      <c r="AAL123" s="27"/>
      <c r="AAM123" s="27"/>
      <c r="AAN123" s="27"/>
      <c r="AAO123" s="27"/>
      <c r="AAP123" s="27"/>
      <c r="AAQ123" s="27"/>
      <c r="AAR123" s="27"/>
      <c r="AAS123" s="27"/>
      <c r="AAT123" s="27"/>
      <c r="AAU123" s="27"/>
      <c r="AAV123" s="27"/>
      <c r="AAW123" s="27"/>
      <c r="AAX123" s="27"/>
      <c r="AAY123" s="27"/>
      <c r="AAZ123" s="27"/>
      <c r="ABA123" s="27"/>
      <c r="ABB123" s="27"/>
      <c r="ABC123" s="27"/>
      <c r="ABD123" s="27"/>
      <c r="ABE123" s="27"/>
      <c r="ABF123" s="27"/>
      <c r="ABG123" s="27"/>
      <c r="ABH123" s="27"/>
      <c r="ABI123" s="27"/>
      <c r="ABJ123" s="27"/>
      <c r="ABK123" s="27"/>
      <c r="ABL123" s="27"/>
      <c r="ABM123" s="27"/>
      <c r="ABN123" s="27"/>
      <c r="ABO123" s="27"/>
      <c r="ABP123" s="27"/>
      <c r="ABQ123" s="27"/>
      <c r="ABR123" s="27"/>
      <c r="ABS123" s="27"/>
      <c r="ABT123" s="27"/>
      <c r="ABU123" s="27"/>
      <c r="ABV123" s="27"/>
      <c r="ABW123" s="27"/>
      <c r="ABX123" s="27"/>
      <c r="ABY123" s="27"/>
      <c r="ABZ123" s="27"/>
      <c r="ACA123" s="27"/>
      <c r="ACB123" s="27"/>
      <c r="ACC123" s="27"/>
      <c r="ACD123" s="27"/>
      <c r="ACE123" s="27"/>
      <c r="ACF123" s="27"/>
      <c r="ACG123" s="27"/>
      <c r="ACH123" s="27"/>
      <c r="ACI123" s="27"/>
      <c r="ACJ123" s="27"/>
      <c r="ACK123" s="27"/>
      <c r="ACL123" s="27"/>
      <c r="ACM123" s="27"/>
      <c r="ACN123" s="27"/>
      <c r="ACO123" s="27"/>
      <c r="ACP123" s="27"/>
      <c r="ACQ123" s="27"/>
      <c r="ACR123" s="27"/>
      <c r="ACS123" s="27"/>
      <c r="ACT123" s="27"/>
      <c r="ACU123" s="27"/>
      <c r="ACV123" s="27"/>
      <c r="ACW123" s="27"/>
      <c r="ACX123" s="27"/>
      <c r="ACY123" s="27"/>
      <c r="ACZ123" s="27"/>
      <c r="ADA123" s="27"/>
      <c r="ADB123" s="27"/>
      <c r="ADC123" s="27"/>
      <c r="ADD123" s="27"/>
      <c r="ADE123" s="27"/>
      <c r="ADF123" s="27"/>
      <c r="ADG123" s="27"/>
      <c r="ADH123" s="27"/>
      <c r="ADI123" s="27"/>
      <c r="ADJ123" s="27"/>
      <c r="ADK123" s="27"/>
      <c r="ADL123" s="27"/>
      <c r="ADM123" s="27"/>
      <c r="ADN123" s="27"/>
      <c r="ADO123" s="27"/>
      <c r="ADP123" s="27"/>
      <c r="ADQ123" s="27"/>
      <c r="ADR123" s="27"/>
      <c r="ADS123" s="27"/>
      <c r="ADT123" s="27"/>
      <c r="ADU123" s="27"/>
      <c r="ADV123" s="27"/>
      <c r="ADW123" s="27"/>
      <c r="ADX123" s="27"/>
      <c r="ADY123" s="27"/>
      <c r="ADZ123" s="27"/>
      <c r="AEA123" s="27"/>
      <c r="AEB123" s="27"/>
      <c r="AEC123" s="27"/>
      <c r="AED123" s="27"/>
      <c r="AEE123" s="27"/>
      <c r="AEF123" s="27"/>
      <c r="AEG123" s="27"/>
      <c r="AEH123" s="27"/>
      <c r="AEI123" s="27"/>
      <c r="AEJ123" s="27"/>
      <c r="AEK123" s="27"/>
      <c r="AEL123" s="27"/>
      <c r="AEM123" s="27"/>
      <c r="AEN123" s="27"/>
      <c r="AEO123" s="27"/>
      <c r="AEP123" s="27"/>
      <c r="AEQ123" s="27"/>
      <c r="AER123" s="27"/>
      <c r="AES123" s="27"/>
      <c r="AET123" s="27"/>
      <c r="AEU123" s="27"/>
      <c r="AEV123" s="27"/>
      <c r="AEW123" s="27"/>
      <c r="AEX123" s="27"/>
      <c r="AEY123" s="27"/>
      <c r="AEZ123" s="27"/>
      <c r="AFA123" s="27"/>
      <c r="AFB123" s="27"/>
      <c r="AFC123" s="27"/>
      <c r="AFD123" s="27"/>
      <c r="AFE123" s="27"/>
      <c r="AFF123" s="27"/>
      <c r="AFG123" s="27"/>
      <c r="AFH123" s="27"/>
      <c r="AFI123" s="27"/>
      <c r="AFJ123" s="27"/>
      <c r="AFK123" s="27"/>
      <c r="AFL123" s="27"/>
      <c r="AFM123" s="27"/>
      <c r="AFN123" s="27"/>
      <c r="AFO123" s="27"/>
      <c r="AFP123" s="27"/>
      <c r="AFQ123" s="27"/>
      <c r="AFR123" s="27"/>
      <c r="AFS123" s="27"/>
      <c r="AFT123" s="27"/>
      <c r="AFU123" s="27"/>
      <c r="AFV123" s="27"/>
      <c r="AFW123" s="27"/>
      <c r="AFX123" s="27"/>
      <c r="AFY123" s="27"/>
      <c r="AFZ123" s="27"/>
      <c r="AGA123" s="27"/>
      <c r="AGB123" s="27"/>
      <c r="AGC123" s="27"/>
      <c r="AGD123" s="27"/>
      <c r="AGE123" s="27"/>
      <c r="AGF123" s="27"/>
      <c r="AGG123" s="27"/>
      <c r="AGH123" s="27"/>
      <c r="AGI123" s="27"/>
      <c r="AGJ123" s="27"/>
      <c r="AGK123" s="27"/>
      <c r="AGL123" s="27"/>
      <c r="AGM123" s="27"/>
      <c r="AGN123" s="27"/>
      <c r="AGO123" s="27"/>
      <c r="AGP123" s="27"/>
      <c r="AGQ123" s="27"/>
      <c r="AGR123" s="27"/>
      <c r="AGS123" s="27"/>
      <c r="AGT123" s="27"/>
      <c r="AGU123" s="27"/>
      <c r="AGV123" s="27"/>
      <c r="AGW123" s="27"/>
      <c r="AGX123" s="27"/>
      <c r="AGY123" s="27"/>
      <c r="AGZ123" s="27"/>
      <c r="AHA123" s="27"/>
      <c r="AHB123" s="27"/>
      <c r="AHC123" s="27"/>
      <c r="AHD123" s="27"/>
      <c r="AHE123" s="27"/>
      <c r="AHF123" s="27"/>
      <c r="AHG123" s="27"/>
      <c r="AHH123" s="27"/>
      <c r="AHI123" s="27"/>
      <c r="AHJ123" s="27"/>
      <c r="AHK123" s="27"/>
      <c r="AHL123" s="27"/>
      <c r="AHM123" s="27"/>
      <c r="AHN123" s="27"/>
      <c r="AHO123" s="27"/>
      <c r="AHP123" s="27"/>
      <c r="AHQ123" s="27"/>
      <c r="AHR123" s="27"/>
      <c r="AHS123" s="27"/>
      <c r="AHT123" s="27"/>
      <c r="AHU123" s="27"/>
      <c r="AHV123" s="27"/>
      <c r="AHW123" s="27"/>
      <c r="AHX123" s="27"/>
      <c r="AHY123" s="27"/>
      <c r="AHZ123" s="27"/>
      <c r="AIA123" s="27"/>
      <c r="AIB123" s="27"/>
      <c r="AIC123" s="27"/>
      <c r="AID123" s="27"/>
      <c r="AIE123" s="27"/>
      <c r="AIF123" s="27"/>
      <c r="AIG123" s="27"/>
      <c r="AIH123" s="27"/>
      <c r="AII123" s="27"/>
      <c r="AIJ123" s="27"/>
      <c r="AIK123" s="27"/>
      <c r="AIL123" s="27"/>
      <c r="AIM123" s="27"/>
      <c r="AIN123" s="27"/>
      <c r="AIO123" s="27"/>
      <c r="AIP123" s="27"/>
      <c r="AIQ123" s="27"/>
      <c r="AIR123" s="27"/>
      <c r="AIS123" s="27"/>
      <c r="AIT123" s="27"/>
      <c r="AIU123" s="27"/>
      <c r="AIV123" s="27"/>
      <c r="AIW123" s="27"/>
      <c r="AIX123" s="27"/>
      <c r="AIY123" s="27"/>
      <c r="AIZ123" s="27"/>
      <c r="AJA123" s="27"/>
      <c r="AJB123" s="27"/>
      <c r="AJC123" s="27"/>
      <c r="AJD123" s="27"/>
      <c r="AJE123" s="27"/>
      <c r="AJF123" s="27"/>
      <c r="AJG123" s="27"/>
      <c r="AJH123" s="27"/>
      <c r="AJI123" s="27"/>
      <c r="AJJ123" s="27"/>
      <c r="AJK123" s="27"/>
      <c r="AJL123" s="27"/>
      <c r="AJM123" s="27"/>
      <c r="AJN123" s="27"/>
      <c r="AJO123" s="27"/>
      <c r="AJP123" s="27"/>
      <c r="AJQ123" s="27"/>
      <c r="AJR123" s="27"/>
      <c r="AJS123" s="27"/>
      <c r="AJT123" s="27"/>
      <c r="AJU123" s="27"/>
      <c r="AJV123" s="27"/>
      <c r="AJW123" s="27"/>
      <c r="AJX123" s="27"/>
      <c r="AJY123" s="27"/>
      <c r="AJZ123" s="27"/>
      <c r="AKA123" s="27"/>
      <c r="AKB123" s="27"/>
      <c r="AKC123" s="27"/>
      <c r="AKD123" s="27"/>
      <c r="AKE123" s="27"/>
      <c r="AKF123" s="27"/>
      <c r="AKG123" s="27"/>
      <c r="AKH123" s="27"/>
      <c r="AKI123" s="27"/>
      <c r="AKJ123" s="27"/>
      <c r="AKK123" s="27"/>
      <c r="AKL123" s="27"/>
      <c r="AKM123" s="27"/>
      <c r="AKN123" s="27"/>
      <c r="AKO123" s="27"/>
      <c r="AKP123" s="27"/>
      <c r="AKQ123" s="27"/>
      <c r="AKR123" s="27"/>
      <c r="AKS123" s="27"/>
      <c r="AKT123" s="27"/>
      <c r="AKU123" s="27"/>
      <c r="AKV123" s="27"/>
      <c r="AKW123" s="27"/>
      <c r="AKX123" s="27"/>
      <c r="AKY123" s="27"/>
      <c r="AKZ123" s="27"/>
      <c r="ALA123" s="27"/>
      <c r="ALB123" s="27"/>
      <c r="ALC123" s="27"/>
      <c r="ALD123" s="27"/>
      <c r="ALE123" s="27"/>
      <c r="ALF123" s="27"/>
      <c r="ALG123" s="27"/>
      <c r="ALH123" s="27"/>
      <c r="ALI123" s="27"/>
      <c r="ALJ123" s="27"/>
      <c r="ALK123" s="27"/>
      <c r="ALL123" s="27"/>
      <c r="ALM123" s="27"/>
      <c r="ALN123" s="27"/>
      <c r="ALO123" s="27"/>
      <c r="ALP123" s="27"/>
      <c r="ALQ123" s="27"/>
      <c r="ALR123" s="27"/>
      <c r="ALS123" s="27"/>
      <c r="ALT123" s="27"/>
      <c r="ALU123" s="27"/>
      <c r="ALV123" s="27"/>
      <c r="ALW123" s="27"/>
      <c r="ALX123" s="27"/>
      <c r="ALY123" s="27"/>
      <c r="ALZ123" s="27"/>
      <c r="AMA123" s="27"/>
      <c r="AMB123" s="27"/>
      <c r="AMC123" s="27"/>
      <c r="AMD123" s="27"/>
      <c r="AME123" s="27"/>
      <c r="AMF123" s="27"/>
      <c r="AMG123" s="27"/>
      <c r="AMH123" s="27"/>
      <c r="AMI123" s="27"/>
      <c r="AMJ123" s="27"/>
      <c r="AMK123" s="27"/>
      <c r="AML123" s="27"/>
      <c r="AMM123" s="27"/>
      <c r="AMN123" s="27"/>
      <c r="AMO123" s="27"/>
      <c r="AMP123" s="27"/>
      <c r="AMQ123" s="27"/>
      <c r="AMR123" s="27"/>
      <c r="AMS123" s="27"/>
      <c r="AMT123" s="27"/>
      <c r="AMU123" s="27"/>
      <c r="AMV123" s="27"/>
      <c r="AMW123" s="27"/>
      <c r="AMX123" s="27"/>
      <c r="AMY123" s="27"/>
      <c r="AMZ123" s="27"/>
      <c r="ANA123" s="27"/>
      <c r="ANB123" s="27"/>
      <c r="ANC123" s="27"/>
      <c r="AND123" s="27"/>
      <c r="ANE123" s="27"/>
      <c r="ANF123" s="27"/>
      <c r="ANG123" s="27"/>
      <c r="ANH123" s="27"/>
      <c r="ANI123" s="27"/>
      <c r="ANJ123" s="27"/>
      <c r="ANK123" s="27"/>
      <c r="ANL123" s="27"/>
      <c r="ANM123" s="27"/>
      <c r="ANN123" s="27"/>
      <c r="ANO123" s="27"/>
      <c r="ANP123" s="27"/>
      <c r="ANQ123" s="27"/>
      <c r="ANR123" s="27"/>
      <c r="ANS123" s="27"/>
      <c r="ANT123" s="27"/>
      <c r="ANU123" s="27"/>
      <c r="ANV123" s="27"/>
      <c r="ANW123" s="27"/>
      <c r="ANX123" s="27"/>
      <c r="ANY123" s="27"/>
      <c r="ANZ123" s="27"/>
      <c r="AOA123" s="27"/>
      <c r="AOB123" s="27"/>
      <c r="AOC123" s="27"/>
      <c r="AOD123" s="27"/>
      <c r="AOE123" s="27"/>
      <c r="AOF123" s="27"/>
      <c r="AOG123" s="27"/>
      <c r="AOH123" s="27"/>
      <c r="AOI123" s="27"/>
      <c r="AOJ123" s="27"/>
      <c r="AOK123" s="27"/>
      <c r="AOL123" s="27"/>
      <c r="AOM123" s="27"/>
      <c r="AON123" s="27"/>
      <c r="AOO123" s="27"/>
      <c r="AOP123" s="27"/>
      <c r="AOQ123" s="27"/>
      <c r="AOR123" s="27"/>
      <c r="AOS123" s="27"/>
      <c r="AOT123" s="27"/>
      <c r="AOU123" s="27"/>
      <c r="AOV123" s="27"/>
      <c r="AOW123" s="27"/>
      <c r="AOX123" s="27"/>
      <c r="AOY123" s="27"/>
      <c r="AOZ123" s="27"/>
      <c r="APA123" s="27"/>
      <c r="APB123" s="27"/>
      <c r="APC123" s="27"/>
      <c r="APD123" s="27"/>
      <c r="APE123" s="27"/>
      <c r="APF123" s="27"/>
      <c r="APG123" s="27"/>
      <c r="APH123" s="27"/>
      <c r="API123" s="27"/>
      <c r="APJ123" s="27"/>
      <c r="APK123" s="27"/>
      <c r="APL123" s="27"/>
      <c r="APM123" s="27"/>
      <c r="APN123" s="27"/>
      <c r="APO123" s="27"/>
      <c r="APP123" s="27"/>
      <c r="APQ123" s="27"/>
      <c r="APR123" s="27"/>
      <c r="APS123" s="27"/>
      <c r="APT123" s="27"/>
      <c r="APU123" s="27"/>
      <c r="APV123" s="27"/>
      <c r="APW123" s="27"/>
      <c r="APX123" s="27"/>
      <c r="APY123" s="27"/>
      <c r="APZ123" s="27"/>
      <c r="AQA123" s="27"/>
      <c r="AQB123" s="27"/>
      <c r="AQC123" s="27"/>
      <c r="AQD123" s="27"/>
      <c r="AQE123" s="27"/>
      <c r="AQF123" s="27"/>
      <c r="AQG123" s="27"/>
      <c r="AQH123" s="27"/>
      <c r="AQI123" s="27"/>
      <c r="AQJ123" s="27"/>
      <c r="AQK123" s="27"/>
      <c r="AQL123" s="27"/>
      <c r="AQM123" s="27"/>
      <c r="AQN123" s="27"/>
      <c r="AQO123" s="27"/>
      <c r="AQP123" s="27"/>
      <c r="AQQ123" s="27"/>
      <c r="AQR123" s="27"/>
      <c r="AQS123" s="27"/>
      <c r="AQT123" s="27"/>
      <c r="AQU123" s="27"/>
      <c r="AQV123" s="27"/>
      <c r="AQW123" s="27"/>
      <c r="AQX123" s="27"/>
      <c r="AQY123" s="27"/>
      <c r="AQZ123" s="27"/>
      <c r="ARA123" s="27"/>
      <c r="ARB123" s="27"/>
      <c r="ARC123" s="27"/>
      <c r="ARD123" s="27"/>
      <c r="ARE123" s="27"/>
      <c r="ARF123" s="27"/>
      <c r="ARG123" s="27"/>
      <c r="ARH123" s="27"/>
      <c r="ARI123" s="27"/>
      <c r="ARJ123" s="27"/>
      <c r="ARK123" s="27"/>
      <c r="ARL123" s="27"/>
      <c r="ARM123" s="27"/>
      <c r="ARN123" s="27"/>
      <c r="ARO123" s="27"/>
      <c r="ARP123" s="27"/>
      <c r="ARQ123" s="27"/>
      <c r="ARR123" s="27"/>
      <c r="ARS123" s="27"/>
      <c r="ART123" s="27"/>
      <c r="ARU123" s="27"/>
      <c r="ARV123" s="27"/>
      <c r="ARW123" s="27"/>
      <c r="ARX123" s="27"/>
      <c r="ARY123" s="27"/>
      <c r="ARZ123" s="27"/>
      <c r="ASA123" s="27"/>
      <c r="ASB123" s="27"/>
      <c r="ASC123" s="27"/>
      <c r="ASD123" s="27"/>
      <c r="ASE123" s="27"/>
      <c r="ASF123" s="27"/>
      <c r="ASG123" s="27"/>
      <c r="ASH123" s="27"/>
      <c r="ASI123" s="27"/>
      <c r="ASJ123" s="27"/>
      <c r="ASK123" s="27"/>
      <c r="ASL123" s="27"/>
      <c r="ASM123" s="27"/>
      <c r="ASN123" s="27"/>
      <c r="ASO123" s="27"/>
      <c r="ASP123" s="27"/>
      <c r="ASQ123" s="27"/>
      <c r="ASR123" s="27"/>
      <c r="ASS123" s="27"/>
      <c r="AST123" s="27"/>
      <c r="ASU123" s="27"/>
      <c r="ASV123" s="27"/>
      <c r="ASW123" s="27"/>
      <c r="ASX123" s="27"/>
      <c r="ASY123" s="27"/>
      <c r="ASZ123" s="27"/>
      <c r="ATA123" s="27"/>
      <c r="ATB123" s="27"/>
      <c r="ATC123" s="27"/>
      <c r="ATD123" s="27"/>
      <c r="ATE123" s="27"/>
      <c r="ATF123" s="27"/>
      <c r="ATG123" s="27"/>
      <c r="ATH123" s="27"/>
      <c r="ATI123" s="27"/>
      <c r="ATJ123" s="27"/>
      <c r="ATK123" s="27"/>
      <c r="ATL123" s="27"/>
      <c r="ATM123" s="27"/>
      <c r="ATN123" s="27"/>
      <c r="ATO123" s="27"/>
      <c r="ATP123" s="27"/>
      <c r="ATQ123" s="27"/>
      <c r="ATR123" s="27"/>
      <c r="ATS123" s="27"/>
      <c r="ATT123" s="27"/>
      <c r="ATU123" s="27"/>
      <c r="ATV123" s="27"/>
      <c r="ATW123" s="27"/>
      <c r="ATX123" s="27"/>
      <c r="ATY123" s="27"/>
      <c r="ATZ123" s="27"/>
      <c r="AUA123" s="27"/>
      <c r="AUB123" s="27"/>
      <c r="AUC123" s="27"/>
      <c r="AUD123" s="27"/>
      <c r="AUE123" s="27"/>
      <c r="AUF123" s="27"/>
      <c r="AUG123" s="27"/>
      <c r="AUH123" s="27"/>
      <c r="AUI123" s="27"/>
      <c r="AUJ123" s="27"/>
      <c r="AUK123" s="27"/>
      <c r="AUL123" s="27"/>
      <c r="AUM123" s="27"/>
      <c r="AUN123" s="27"/>
      <c r="AUO123" s="27"/>
      <c r="AUP123" s="27"/>
      <c r="AUQ123" s="27"/>
      <c r="AUR123" s="27"/>
      <c r="AUS123" s="27"/>
      <c r="AUT123" s="27"/>
      <c r="AUU123" s="27"/>
      <c r="AUV123" s="27"/>
      <c r="AUW123" s="27"/>
      <c r="AUX123" s="27"/>
      <c r="AUY123" s="27"/>
      <c r="AUZ123" s="27"/>
      <c r="AVA123" s="27"/>
      <c r="AVB123" s="27"/>
      <c r="AVC123" s="27"/>
      <c r="AVD123" s="27"/>
      <c r="AVE123" s="27"/>
      <c r="AVF123" s="27"/>
      <c r="AVG123" s="27"/>
      <c r="AVH123" s="27"/>
      <c r="AVI123" s="27"/>
      <c r="AVJ123" s="27"/>
      <c r="AVK123" s="27"/>
      <c r="AVL123" s="27"/>
      <c r="AVM123" s="27"/>
      <c r="AVN123" s="27"/>
      <c r="AVO123" s="27"/>
      <c r="AVP123" s="27"/>
      <c r="AVQ123" s="27"/>
      <c r="AVR123" s="27"/>
      <c r="AVS123" s="27"/>
      <c r="AVT123" s="27"/>
      <c r="AVU123" s="27"/>
      <c r="AVV123" s="27"/>
      <c r="AVW123" s="27"/>
      <c r="AVX123" s="27"/>
      <c r="AVY123" s="27"/>
      <c r="AVZ123" s="27"/>
      <c r="AWA123" s="27"/>
      <c r="AWB123" s="27"/>
      <c r="AWC123" s="27"/>
      <c r="AWD123" s="27"/>
      <c r="AWE123" s="27"/>
      <c r="AWF123" s="27"/>
      <c r="AWG123" s="27"/>
      <c r="AWH123" s="27"/>
      <c r="AWI123" s="27"/>
      <c r="AWJ123" s="27"/>
      <c r="AWK123" s="27"/>
      <c r="AWL123" s="27"/>
      <c r="AWM123" s="27"/>
      <c r="AWN123" s="27"/>
      <c r="AWO123" s="27"/>
      <c r="AWP123" s="27"/>
      <c r="AWQ123" s="27"/>
      <c r="AWR123" s="27"/>
      <c r="AWS123" s="27"/>
      <c r="AWT123" s="27"/>
      <c r="AWU123" s="27"/>
      <c r="AWV123" s="27"/>
      <c r="AWW123" s="27"/>
      <c r="AWX123" s="27"/>
      <c r="AWY123" s="27"/>
      <c r="AWZ123" s="27"/>
      <c r="AXA123" s="27"/>
      <c r="AXB123" s="27"/>
      <c r="AXC123" s="27"/>
      <c r="AXD123" s="27"/>
      <c r="AXE123" s="27"/>
      <c r="AXF123" s="27"/>
      <c r="AXG123" s="27"/>
      <c r="AXH123" s="27"/>
      <c r="AXI123" s="27"/>
      <c r="AXJ123" s="27"/>
      <c r="AXK123" s="27"/>
      <c r="AXL123" s="27"/>
      <c r="AXM123" s="27"/>
      <c r="AXN123" s="27"/>
      <c r="AXO123" s="27"/>
      <c r="AXP123" s="27"/>
      <c r="AXQ123" s="27"/>
      <c r="AXR123" s="27"/>
      <c r="AXS123" s="27"/>
      <c r="AXT123" s="27"/>
      <c r="AXU123" s="27"/>
      <c r="AXV123" s="27"/>
      <c r="AXW123" s="27"/>
      <c r="AXX123" s="27"/>
      <c r="AXY123" s="27"/>
      <c r="AXZ123" s="27"/>
      <c r="AYA123" s="27"/>
      <c r="AYB123" s="27"/>
      <c r="AYC123" s="27"/>
      <c r="AYD123" s="27"/>
      <c r="AYE123" s="27"/>
      <c r="AYF123" s="27"/>
      <c r="AYG123" s="27"/>
      <c r="AYH123" s="27"/>
      <c r="AYI123" s="27"/>
      <c r="AYJ123" s="27"/>
      <c r="AYK123" s="27"/>
      <c r="AYL123" s="27"/>
      <c r="AYM123" s="27"/>
      <c r="AYN123" s="27"/>
      <c r="AYO123" s="27"/>
      <c r="AYP123" s="27"/>
      <c r="AYQ123" s="27"/>
      <c r="AYR123" s="27"/>
      <c r="AYS123" s="27"/>
      <c r="AYT123" s="27"/>
      <c r="AYU123" s="27"/>
      <c r="AYV123" s="27"/>
      <c r="AYW123" s="27"/>
      <c r="AYX123" s="27"/>
      <c r="AYY123" s="27"/>
      <c r="AYZ123" s="27"/>
      <c r="AZA123" s="27"/>
      <c r="AZB123" s="27"/>
      <c r="AZC123" s="27"/>
      <c r="AZD123" s="27"/>
      <c r="AZE123" s="27"/>
      <c r="AZF123" s="27"/>
      <c r="AZG123" s="27"/>
      <c r="AZH123" s="27"/>
      <c r="AZI123" s="27"/>
      <c r="AZJ123" s="27"/>
      <c r="AZK123" s="27"/>
      <c r="AZL123" s="27"/>
      <c r="AZM123" s="27"/>
      <c r="AZN123" s="27"/>
      <c r="AZO123" s="27"/>
      <c r="AZP123" s="27"/>
      <c r="AZQ123" s="27"/>
      <c r="AZR123" s="27"/>
      <c r="AZS123" s="27"/>
      <c r="AZT123" s="27"/>
      <c r="AZU123" s="27"/>
      <c r="AZV123" s="27"/>
      <c r="AZW123" s="27"/>
      <c r="AZX123" s="27"/>
      <c r="AZY123" s="27"/>
      <c r="AZZ123" s="27"/>
      <c r="BAA123" s="27"/>
      <c r="BAB123" s="27"/>
      <c r="BAC123" s="27"/>
      <c r="BAD123" s="27"/>
      <c r="BAE123" s="27"/>
      <c r="BAF123" s="27"/>
      <c r="BAG123" s="27"/>
      <c r="BAH123" s="27"/>
      <c r="BAI123" s="27"/>
      <c r="BAJ123" s="27"/>
      <c r="BAK123" s="27"/>
      <c r="BAL123" s="27"/>
      <c r="BAM123" s="27"/>
      <c r="BAN123" s="27"/>
      <c r="BAO123" s="27"/>
      <c r="BAP123" s="27"/>
      <c r="BAQ123" s="27"/>
      <c r="BAR123" s="27"/>
      <c r="BAS123" s="27"/>
      <c r="BAT123" s="27"/>
      <c r="BAU123" s="27"/>
      <c r="BAV123" s="27"/>
      <c r="BAW123" s="27"/>
      <c r="BAX123" s="27"/>
      <c r="BAY123" s="27"/>
      <c r="BAZ123" s="27"/>
      <c r="BBA123" s="27"/>
      <c r="BBB123" s="27"/>
      <c r="BBC123" s="27"/>
      <c r="BBD123" s="27"/>
      <c r="BBE123" s="27"/>
      <c r="BBF123" s="27"/>
      <c r="BBG123" s="27"/>
      <c r="BBH123" s="27"/>
      <c r="BBI123" s="27"/>
      <c r="BBJ123" s="27"/>
      <c r="BBK123" s="27"/>
      <c r="BBL123" s="27"/>
      <c r="BBM123" s="27"/>
      <c r="BBN123" s="27"/>
      <c r="BBO123" s="27"/>
      <c r="BBP123" s="27"/>
      <c r="BBQ123" s="27"/>
      <c r="BBR123" s="27"/>
      <c r="BBS123" s="27"/>
      <c r="BBT123" s="27"/>
      <c r="BBU123" s="27"/>
      <c r="BBV123" s="27"/>
      <c r="BBW123" s="27"/>
      <c r="BBX123" s="27"/>
      <c r="BBY123" s="27"/>
      <c r="BBZ123" s="27"/>
      <c r="BCA123" s="27"/>
      <c r="BCB123" s="27"/>
      <c r="BCC123" s="27"/>
      <c r="BCD123" s="27"/>
      <c r="BCE123" s="27"/>
      <c r="BCF123" s="27"/>
      <c r="BCG123" s="27"/>
      <c r="BCH123" s="27"/>
      <c r="BCI123" s="27"/>
      <c r="BCJ123" s="27"/>
      <c r="BCK123" s="27"/>
      <c r="BCL123" s="27"/>
      <c r="BCM123" s="27"/>
      <c r="BCN123" s="27"/>
      <c r="BCO123" s="27"/>
      <c r="BCP123" s="27"/>
      <c r="BCQ123" s="27"/>
      <c r="BCR123" s="27"/>
      <c r="BCS123" s="27"/>
      <c r="BCT123" s="27"/>
      <c r="BCU123" s="27"/>
      <c r="BCV123" s="27"/>
      <c r="BCW123" s="27"/>
      <c r="BCX123" s="27"/>
      <c r="BCY123" s="27"/>
      <c r="BCZ123" s="27"/>
      <c r="BDA123" s="27"/>
      <c r="BDB123" s="27"/>
      <c r="BDC123" s="27"/>
      <c r="BDD123" s="27"/>
      <c r="BDE123" s="27"/>
      <c r="BDF123" s="27"/>
      <c r="BDG123" s="27"/>
      <c r="BDH123" s="27"/>
      <c r="BDI123" s="27"/>
      <c r="BDJ123" s="27"/>
      <c r="BDK123" s="27"/>
      <c r="BDL123" s="27"/>
      <c r="BDM123" s="27"/>
      <c r="BDN123" s="27"/>
      <c r="BDO123" s="27"/>
      <c r="BDP123" s="27"/>
      <c r="BDQ123" s="27"/>
      <c r="BDR123" s="27"/>
      <c r="BDS123" s="27"/>
      <c r="BDT123" s="27"/>
      <c r="BDU123" s="27"/>
      <c r="BDV123" s="27"/>
      <c r="BDW123" s="27"/>
      <c r="BDX123" s="27"/>
      <c r="BDY123" s="27"/>
      <c r="BDZ123" s="27"/>
      <c r="BEA123" s="27"/>
      <c r="BEB123" s="27"/>
      <c r="BEC123" s="27"/>
      <c r="BED123" s="27"/>
      <c r="BEE123" s="27"/>
      <c r="BEF123" s="27"/>
      <c r="BEG123" s="27"/>
      <c r="BEH123" s="27"/>
      <c r="BEI123" s="27"/>
      <c r="BEJ123" s="27"/>
      <c r="BEK123" s="27"/>
      <c r="BEL123" s="27"/>
      <c r="BEM123" s="27"/>
      <c r="BEN123" s="27"/>
      <c r="BEO123" s="27"/>
      <c r="BEP123" s="27"/>
      <c r="BEQ123" s="27"/>
      <c r="BER123" s="27"/>
      <c r="BES123" s="27"/>
      <c r="BET123" s="27"/>
      <c r="BEU123" s="27"/>
      <c r="BEV123" s="27"/>
      <c r="BEW123" s="27"/>
      <c r="BEX123" s="27"/>
      <c r="BEY123" s="27"/>
      <c r="BEZ123" s="27"/>
      <c r="BFA123" s="27"/>
      <c r="BFB123" s="27"/>
      <c r="BFC123" s="27"/>
      <c r="BFD123" s="27"/>
      <c r="BFE123" s="27"/>
      <c r="BFF123" s="27"/>
      <c r="BFG123" s="27"/>
      <c r="BFH123" s="27"/>
      <c r="BFI123" s="27"/>
      <c r="BFJ123" s="27"/>
      <c r="BFK123" s="27"/>
      <c r="BFL123" s="27"/>
      <c r="BFM123" s="27"/>
      <c r="BFN123" s="27"/>
      <c r="BFO123" s="27"/>
      <c r="BFP123" s="27"/>
      <c r="BFQ123" s="27"/>
      <c r="BFR123" s="27"/>
      <c r="BFS123" s="27"/>
      <c r="BFT123" s="27"/>
      <c r="BFU123" s="27"/>
      <c r="BFV123" s="27"/>
      <c r="BFW123" s="27"/>
      <c r="BFX123" s="27"/>
      <c r="BFY123" s="27"/>
      <c r="BFZ123" s="27"/>
      <c r="BGA123" s="27"/>
      <c r="BGB123" s="27"/>
      <c r="BGC123" s="27"/>
      <c r="BGD123" s="27"/>
      <c r="BGE123" s="27"/>
      <c r="BGF123" s="27"/>
      <c r="BGG123" s="27"/>
      <c r="BGH123" s="27"/>
      <c r="BGI123" s="27"/>
      <c r="BGJ123" s="27"/>
      <c r="BGK123" s="27"/>
      <c r="BGL123" s="27"/>
      <c r="BGM123" s="27"/>
      <c r="BGN123" s="27"/>
      <c r="BGO123" s="27"/>
      <c r="BGP123" s="27"/>
      <c r="BGQ123" s="27"/>
      <c r="BGR123" s="27"/>
      <c r="BGS123" s="27"/>
      <c r="BGT123" s="27"/>
      <c r="BGU123" s="27"/>
      <c r="BGV123" s="27"/>
      <c r="BGW123" s="27"/>
      <c r="BGX123" s="27"/>
      <c r="BGY123" s="27"/>
      <c r="BGZ123" s="27"/>
      <c r="BHA123" s="27"/>
      <c r="BHB123" s="27"/>
      <c r="BHC123" s="27"/>
      <c r="BHD123" s="27"/>
      <c r="BHE123" s="27"/>
      <c r="BHF123" s="27"/>
      <c r="BHG123" s="27"/>
      <c r="BHH123" s="27"/>
      <c r="BHI123" s="27"/>
      <c r="BHJ123" s="27"/>
      <c r="BHK123" s="27"/>
      <c r="BHL123" s="27"/>
      <c r="BHM123" s="27"/>
      <c r="BHN123" s="27"/>
      <c r="BHO123" s="27"/>
      <c r="BHP123" s="27"/>
      <c r="BHQ123" s="27"/>
      <c r="BHR123" s="27"/>
      <c r="BHS123" s="27"/>
      <c r="BHT123" s="27"/>
      <c r="BHU123" s="27"/>
      <c r="BHV123" s="27"/>
      <c r="BHW123" s="27"/>
      <c r="BHX123" s="27"/>
      <c r="BHY123" s="27"/>
      <c r="BHZ123" s="27"/>
      <c r="BIA123" s="27"/>
      <c r="BIB123" s="27"/>
      <c r="BIC123" s="27"/>
    </row>
    <row r="124" spans="1:1589" s="10" customFormat="1" ht="27" hidden="1" customHeight="1">
      <c r="A124" s="78"/>
      <c r="B124" s="56"/>
      <c r="C124" s="197"/>
      <c r="D124" s="198"/>
      <c r="E124" s="115" t="s">
        <v>12</v>
      </c>
      <c r="F124" s="115">
        <v>42369</v>
      </c>
      <c r="G124" s="116" t="s">
        <v>10</v>
      </c>
      <c r="H124" s="145"/>
      <c r="I124" s="145"/>
      <c r="J124" s="145"/>
      <c r="K124" s="143"/>
      <c r="L124" s="149">
        <v>444000</v>
      </c>
      <c r="M124" s="130"/>
      <c r="N124" s="149"/>
      <c r="O124" s="149"/>
      <c r="P124" s="149"/>
      <c r="Q124" s="149"/>
      <c r="R124" s="149"/>
      <c r="S124" s="149"/>
      <c r="T124" s="9"/>
      <c r="U124" s="9"/>
      <c r="V124" s="9"/>
      <c r="W124" s="9"/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  <c r="EO124" s="9"/>
      <c r="EP124" s="9"/>
      <c r="EQ124" s="9"/>
      <c r="ER124" s="9"/>
      <c r="ES124" s="9"/>
      <c r="ET124" s="9"/>
      <c r="EU124" s="9"/>
      <c r="EV124" s="9"/>
      <c r="EW124" s="9"/>
      <c r="EX124" s="9"/>
      <c r="EY124" s="9"/>
      <c r="EZ124" s="9"/>
      <c r="FA124" s="9"/>
      <c r="FB124" s="9"/>
      <c r="FC124" s="9"/>
      <c r="FD124" s="9"/>
      <c r="FE124" s="9"/>
      <c r="FF124" s="9"/>
      <c r="FG124" s="9"/>
      <c r="FH124" s="9"/>
      <c r="FI124" s="9"/>
      <c r="FJ124" s="9"/>
      <c r="FK124" s="9"/>
      <c r="FL124" s="9"/>
      <c r="FM124" s="9"/>
      <c r="FN124" s="9"/>
      <c r="FO124" s="9"/>
      <c r="FP124" s="9"/>
      <c r="FQ124" s="9"/>
      <c r="FR124" s="9"/>
      <c r="FS124" s="9"/>
      <c r="FT124" s="9"/>
      <c r="FU124" s="9"/>
      <c r="FV124" s="9"/>
      <c r="FW124" s="9"/>
      <c r="FX124" s="9"/>
      <c r="FY124" s="9"/>
      <c r="FZ124" s="9"/>
      <c r="GA124" s="9"/>
      <c r="GB124" s="9"/>
      <c r="GC124" s="9"/>
      <c r="GD124" s="9"/>
      <c r="GE124" s="9"/>
      <c r="GF124" s="9"/>
      <c r="GG124" s="9"/>
      <c r="GH124" s="9"/>
      <c r="GI124" s="9"/>
      <c r="GJ124" s="9"/>
      <c r="GK124" s="9"/>
      <c r="GL124" s="9"/>
      <c r="GM124" s="9"/>
      <c r="GN124" s="9"/>
      <c r="GO124" s="9"/>
      <c r="GP124" s="9"/>
      <c r="GQ124" s="9"/>
      <c r="GR124" s="9"/>
      <c r="GS124" s="9"/>
      <c r="GT124" s="9"/>
      <c r="GU124" s="9"/>
      <c r="GV124" s="9"/>
      <c r="GW124" s="9"/>
      <c r="GX124" s="9"/>
      <c r="GY124" s="9"/>
      <c r="GZ124" s="27"/>
      <c r="HA124" s="27"/>
      <c r="HB124" s="27"/>
      <c r="HC124" s="27"/>
      <c r="HD124" s="27"/>
      <c r="HE124" s="27"/>
      <c r="HF124" s="27"/>
      <c r="HG124" s="27"/>
      <c r="HH124" s="27"/>
      <c r="HI124" s="27"/>
      <c r="HJ124" s="27"/>
      <c r="HK124" s="27"/>
      <c r="HL124" s="27"/>
      <c r="HM124" s="27"/>
      <c r="HN124" s="27"/>
      <c r="HO124" s="27"/>
      <c r="HP124" s="27"/>
      <c r="HQ124" s="27"/>
      <c r="HR124" s="27"/>
      <c r="HS124" s="27"/>
      <c r="HT124" s="27"/>
      <c r="HU124" s="27"/>
      <c r="HV124" s="27"/>
      <c r="HW124" s="27"/>
      <c r="HX124" s="27"/>
      <c r="HY124" s="27"/>
      <c r="HZ124" s="27"/>
      <c r="IA124" s="27"/>
      <c r="IB124" s="27"/>
      <c r="IC124" s="27"/>
      <c r="ID124" s="27"/>
      <c r="IE124" s="27"/>
      <c r="IF124" s="27"/>
      <c r="IG124" s="27"/>
      <c r="IH124" s="27"/>
      <c r="II124" s="27"/>
      <c r="IJ124" s="27"/>
      <c r="IK124" s="27"/>
      <c r="IL124" s="27"/>
      <c r="IM124" s="27"/>
      <c r="IN124" s="27"/>
      <c r="IO124" s="27"/>
      <c r="IP124" s="27"/>
      <c r="IQ124" s="27"/>
      <c r="IR124" s="27"/>
      <c r="IS124" s="27"/>
      <c r="IT124" s="27"/>
      <c r="IU124" s="27"/>
      <c r="IV124" s="27"/>
      <c r="IW124" s="27"/>
      <c r="IX124" s="27"/>
      <c r="IY124" s="27"/>
      <c r="IZ124" s="27"/>
      <c r="JA124" s="27"/>
      <c r="JB124" s="27"/>
      <c r="JC124" s="27"/>
      <c r="JD124" s="27"/>
      <c r="JE124" s="27"/>
      <c r="JF124" s="27"/>
      <c r="JG124" s="27"/>
      <c r="JH124" s="27"/>
      <c r="JI124" s="27"/>
      <c r="JJ124" s="27"/>
      <c r="JK124" s="27"/>
      <c r="JL124" s="27"/>
      <c r="JM124" s="27"/>
      <c r="JN124" s="27"/>
      <c r="JO124" s="27"/>
      <c r="JP124" s="27"/>
      <c r="JQ124" s="27"/>
      <c r="JR124" s="27"/>
      <c r="JS124" s="27"/>
      <c r="JT124" s="27"/>
      <c r="JU124" s="27"/>
      <c r="JV124" s="27"/>
      <c r="JW124" s="27"/>
      <c r="JX124" s="27"/>
      <c r="JY124" s="27"/>
      <c r="JZ124" s="27"/>
      <c r="KA124" s="27"/>
      <c r="KB124" s="27"/>
      <c r="KC124" s="27"/>
      <c r="KD124" s="27"/>
      <c r="KE124" s="27"/>
      <c r="KF124" s="27"/>
      <c r="KG124" s="27"/>
      <c r="KH124" s="27"/>
      <c r="KI124" s="27"/>
      <c r="KJ124" s="27"/>
      <c r="KK124" s="27"/>
      <c r="KL124" s="27"/>
      <c r="KM124" s="27"/>
      <c r="KN124" s="27"/>
      <c r="KO124" s="27"/>
      <c r="KP124" s="27"/>
      <c r="KQ124" s="27"/>
      <c r="KR124" s="27"/>
      <c r="KS124" s="27"/>
      <c r="KT124" s="27"/>
      <c r="KU124" s="27"/>
      <c r="KV124" s="27"/>
      <c r="KW124" s="27"/>
      <c r="KX124" s="27"/>
      <c r="KY124" s="27"/>
      <c r="KZ124" s="27"/>
      <c r="LA124" s="27"/>
      <c r="LB124" s="27"/>
      <c r="LC124" s="27"/>
      <c r="LD124" s="27"/>
      <c r="LE124" s="27"/>
      <c r="LF124" s="27"/>
      <c r="LG124" s="27"/>
      <c r="LH124" s="27"/>
      <c r="LI124" s="27"/>
      <c r="LJ124" s="27"/>
      <c r="LK124" s="27"/>
      <c r="LL124" s="27"/>
      <c r="LM124" s="27"/>
      <c r="LN124" s="27"/>
      <c r="LO124" s="27"/>
      <c r="LP124" s="27"/>
      <c r="LQ124" s="27"/>
      <c r="LR124" s="27"/>
      <c r="LS124" s="27"/>
      <c r="LT124" s="27"/>
      <c r="LU124" s="27"/>
      <c r="LV124" s="27"/>
      <c r="LW124" s="27"/>
      <c r="LX124" s="27"/>
      <c r="LY124" s="27"/>
      <c r="LZ124" s="27"/>
      <c r="MA124" s="27"/>
      <c r="MB124" s="27"/>
      <c r="MC124" s="27"/>
      <c r="MD124" s="27"/>
      <c r="ME124" s="27"/>
      <c r="MF124" s="27"/>
      <c r="MG124" s="27"/>
      <c r="MH124" s="27"/>
      <c r="MI124" s="27"/>
      <c r="MJ124" s="27"/>
      <c r="MK124" s="27"/>
      <c r="ML124" s="27"/>
      <c r="MM124" s="27"/>
      <c r="MN124" s="27"/>
      <c r="MO124" s="27"/>
      <c r="MP124" s="27"/>
      <c r="MQ124" s="27"/>
      <c r="MR124" s="27"/>
      <c r="MS124" s="27"/>
      <c r="MT124" s="27"/>
      <c r="MU124" s="27"/>
      <c r="MV124" s="27"/>
      <c r="MW124" s="27"/>
      <c r="MX124" s="27"/>
      <c r="MY124" s="27"/>
      <c r="MZ124" s="27"/>
      <c r="NA124" s="27"/>
      <c r="NB124" s="27"/>
      <c r="NC124" s="27"/>
      <c r="ND124" s="27"/>
      <c r="NE124" s="27"/>
      <c r="NF124" s="27"/>
      <c r="NG124" s="27"/>
      <c r="NH124" s="27"/>
      <c r="NI124" s="27"/>
      <c r="NJ124" s="27"/>
      <c r="NK124" s="27"/>
      <c r="NL124" s="27"/>
      <c r="NM124" s="27"/>
      <c r="NN124" s="27"/>
      <c r="NO124" s="27"/>
      <c r="NP124" s="27"/>
      <c r="NQ124" s="27"/>
      <c r="NR124" s="27"/>
      <c r="NS124" s="27"/>
      <c r="NT124" s="27"/>
      <c r="NU124" s="27"/>
      <c r="NV124" s="27"/>
      <c r="NW124" s="27"/>
      <c r="NX124" s="27"/>
      <c r="NY124" s="27"/>
      <c r="NZ124" s="27"/>
      <c r="OA124" s="27"/>
      <c r="OB124" s="27"/>
      <c r="OC124" s="27"/>
      <c r="OD124" s="27"/>
      <c r="OE124" s="27"/>
      <c r="OF124" s="27"/>
      <c r="OG124" s="27"/>
      <c r="OH124" s="27"/>
      <c r="OI124" s="27"/>
      <c r="OJ124" s="27"/>
      <c r="OK124" s="27"/>
      <c r="OL124" s="27"/>
      <c r="OM124" s="27"/>
      <c r="ON124" s="27"/>
      <c r="OO124" s="27"/>
      <c r="OP124" s="27"/>
      <c r="OQ124" s="27"/>
      <c r="OR124" s="27"/>
      <c r="OS124" s="27"/>
      <c r="OT124" s="27"/>
      <c r="OU124" s="27"/>
      <c r="OV124" s="27"/>
      <c r="OW124" s="27"/>
      <c r="OX124" s="27"/>
      <c r="OY124" s="27"/>
      <c r="OZ124" s="27"/>
      <c r="PA124" s="27"/>
      <c r="PB124" s="27"/>
      <c r="PC124" s="27"/>
      <c r="PD124" s="27"/>
      <c r="PE124" s="27"/>
      <c r="PF124" s="27"/>
      <c r="PG124" s="27"/>
      <c r="PH124" s="27"/>
      <c r="PI124" s="27"/>
      <c r="PJ124" s="27"/>
      <c r="PK124" s="27"/>
      <c r="PL124" s="27"/>
      <c r="PM124" s="27"/>
      <c r="PN124" s="27"/>
      <c r="PO124" s="27"/>
      <c r="PP124" s="27"/>
      <c r="PQ124" s="27"/>
      <c r="PR124" s="27"/>
      <c r="PS124" s="27"/>
      <c r="PT124" s="27"/>
      <c r="PU124" s="27"/>
      <c r="PV124" s="27"/>
      <c r="PW124" s="27"/>
      <c r="PX124" s="27"/>
      <c r="PY124" s="27"/>
      <c r="PZ124" s="27"/>
      <c r="QA124" s="27"/>
      <c r="QB124" s="27"/>
      <c r="QC124" s="27"/>
      <c r="QD124" s="27"/>
      <c r="QE124" s="27"/>
      <c r="QF124" s="27"/>
      <c r="QG124" s="27"/>
      <c r="QH124" s="27"/>
      <c r="QI124" s="27"/>
      <c r="QJ124" s="27"/>
      <c r="QK124" s="27"/>
      <c r="QL124" s="27"/>
      <c r="QM124" s="27"/>
      <c r="QN124" s="27"/>
      <c r="QO124" s="27"/>
      <c r="QP124" s="27"/>
      <c r="QQ124" s="27"/>
      <c r="QR124" s="27"/>
      <c r="QS124" s="27"/>
      <c r="QT124" s="27"/>
      <c r="QU124" s="27"/>
      <c r="QV124" s="27"/>
      <c r="QW124" s="27"/>
      <c r="QX124" s="27"/>
      <c r="QY124" s="27"/>
      <c r="QZ124" s="27"/>
      <c r="RA124" s="27"/>
      <c r="RB124" s="27"/>
      <c r="RC124" s="27"/>
      <c r="RD124" s="27"/>
      <c r="RE124" s="27"/>
      <c r="RF124" s="27"/>
      <c r="RG124" s="27"/>
      <c r="RH124" s="27"/>
      <c r="RI124" s="27"/>
      <c r="RJ124" s="27"/>
      <c r="RK124" s="27"/>
      <c r="RL124" s="27"/>
      <c r="RM124" s="27"/>
      <c r="RN124" s="27"/>
      <c r="RO124" s="27"/>
      <c r="RP124" s="27"/>
      <c r="RQ124" s="27"/>
      <c r="RR124" s="27"/>
      <c r="RS124" s="27"/>
      <c r="RT124" s="27"/>
      <c r="RU124" s="27"/>
      <c r="RV124" s="27"/>
      <c r="RW124" s="27"/>
      <c r="RX124" s="27"/>
      <c r="RY124" s="27"/>
      <c r="RZ124" s="27"/>
      <c r="SA124" s="27"/>
      <c r="SB124" s="27"/>
      <c r="SC124" s="27"/>
      <c r="SD124" s="27"/>
      <c r="SE124" s="27"/>
      <c r="SF124" s="27"/>
      <c r="SG124" s="27"/>
      <c r="SH124" s="27"/>
      <c r="SI124" s="27"/>
      <c r="SJ124" s="27"/>
      <c r="SK124" s="27"/>
      <c r="SL124" s="27"/>
      <c r="SM124" s="27"/>
      <c r="SN124" s="27"/>
      <c r="SO124" s="27"/>
      <c r="SP124" s="27"/>
      <c r="SQ124" s="27"/>
      <c r="SR124" s="27"/>
      <c r="SS124" s="27"/>
      <c r="ST124" s="27"/>
      <c r="SU124" s="27"/>
      <c r="SV124" s="27"/>
      <c r="SW124" s="27"/>
      <c r="SX124" s="27"/>
      <c r="SY124" s="27"/>
      <c r="SZ124" s="27"/>
      <c r="TA124" s="27"/>
      <c r="TB124" s="27"/>
      <c r="TC124" s="27"/>
      <c r="TD124" s="27"/>
      <c r="TE124" s="27"/>
      <c r="TF124" s="27"/>
      <c r="TG124" s="27"/>
      <c r="TH124" s="27"/>
      <c r="TI124" s="27"/>
      <c r="TJ124" s="27"/>
      <c r="TK124" s="27"/>
      <c r="TL124" s="27"/>
      <c r="TM124" s="27"/>
      <c r="TN124" s="27"/>
      <c r="TO124" s="27"/>
      <c r="TP124" s="27"/>
      <c r="TQ124" s="27"/>
      <c r="TR124" s="27"/>
      <c r="TS124" s="27"/>
      <c r="TT124" s="27"/>
      <c r="TU124" s="27"/>
      <c r="TV124" s="27"/>
      <c r="TW124" s="27"/>
      <c r="TX124" s="27"/>
      <c r="TY124" s="27"/>
      <c r="TZ124" s="27"/>
      <c r="UA124" s="27"/>
      <c r="UB124" s="27"/>
      <c r="UC124" s="27"/>
      <c r="UD124" s="27"/>
      <c r="UE124" s="27"/>
      <c r="UF124" s="27"/>
      <c r="UG124" s="27"/>
      <c r="UH124" s="27"/>
      <c r="UI124" s="27"/>
      <c r="UJ124" s="27"/>
      <c r="UK124" s="27"/>
      <c r="UL124" s="27"/>
      <c r="UM124" s="27"/>
      <c r="UN124" s="27"/>
      <c r="UO124" s="27"/>
      <c r="UP124" s="27"/>
      <c r="UQ124" s="27"/>
      <c r="UR124" s="27"/>
      <c r="US124" s="27"/>
      <c r="UT124" s="27"/>
      <c r="UU124" s="27"/>
      <c r="UV124" s="27"/>
      <c r="UW124" s="27"/>
      <c r="UX124" s="27"/>
      <c r="UY124" s="27"/>
      <c r="UZ124" s="27"/>
      <c r="VA124" s="27"/>
      <c r="VB124" s="27"/>
      <c r="VC124" s="27"/>
      <c r="VD124" s="27"/>
      <c r="VE124" s="27"/>
      <c r="VF124" s="27"/>
      <c r="VG124" s="27"/>
      <c r="VH124" s="27"/>
      <c r="VI124" s="27"/>
      <c r="VJ124" s="27"/>
      <c r="VK124" s="27"/>
      <c r="VL124" s="27"/>
      <c r="VM124" s="27"/>
      <c r="VN124" s="27"/>
      <c r="VO124" s="27"/>
      <c r="VP124" s="27"/>
      <c r="VQ124" s="27"/>
      <c r="VR124" s="27"/>
      <c r="VS124" s="27"/>
      <c r="VT124" s="27"/>
      <c r="VU124" s="27"/>
      <c r="VV124" s="27"/>
      <c r="VW124" s="27"/>
      <c r="VX124" s="27"/>
      <c r="VY124" s="27"/>
      <c r="VZ124" s="27"/>
      <c r="WA124" s="27"/>
      <c r="WB124" s="27"/>
      <c r="WC124" s="27"/>
      <c r="WD124" s="27"/>
      <c r="WE124" s="27"/>
      <c r="WF124" s="27"/>
      <c r="WG124" s="27"/>
      <c r="WH124" s="27"/>
      <c r="WI124" s="27"/>
      <c r="WJ124" s="27"/>
      <c r="WK124" s="27"/>
      <c r="WL124" s="27"/>
      <c r="WM124" s="27"/>
      <c r="WN124" s="27"/>
      <c r="WO124" s="27"/>
      <c r="WP124" s="27"/>
      <c r="WQ124" s="27"/>
      <c r="WR124" s="27"/>
      <c r="WS124" s="27"/>
      <c r="WT124" s="27"/>
      <c r="WU124" s="27"/>
      <c r="WV124" s="27"/>
      <c r="WW124" s="27"/>
      <c r="WX124" s="27"/>
      <c r="WY124" s="27"/>
      <c r="WZ124" s="27"/>
      <c r="XA124" s="27"/>
      <c r="XB124" s="27"/>
      <c r="XC124" s="27"/>
      <c r="XD124" s="27"/>
      <c r="XE124" s="27"/>
      <c r="XF124" s="27"/>
      <c r="XG124" s="27"/>
      <c r="XH124" s="27"/>
      <c r="XI124" s="27"/>
      <c r="XJ124" s="27"/>
      <c r="XK124" s="27"/>
      <c r="XL124" s="27"/>
      <c r="XM124" s="27"/>
      <c r="XN124" s="27"/>
      <c r="XO124" s="27"/>
      <c r="XP124" s="27"/>
      <c r="XQ124" s="27"/>
      <c r="XR124" s="27"/>
      <c r="XS124" s="27"/>
      <c r="XT124" s="27"/>
      <c r="XU124" s="27"/>
      <c r="XV124" s="27"/>
      <c r="XW124" s="27"/>
      <c r="XX124" s="27"/>
      <c r="XY124" s="27"/>
      <c r="XZ124" s="27"/>
      <c r="YA124" s="27"/>
      <c r="YB124" s="27"/>
      <c r="YC124" s="27"/>
      <c r="YD124" s="27"/>
      <c r="YE124" s="27"/>
      <c r="YF124" s="27"/>
      <c r="YG124" s="27"/>
      <c r="YH124" s="27"/>
      <c r="YI124" s="27"/>
      <c r="YJ124" s="27"/>
      <c r="YK124" s="27"/>
      <c r="YL124" s="27"/>
      <c r="YM124" s="27"/>
      <c r="YN124" s="27"/>
      <c r="YO124" s="27"/>
      <c r="YP124" s="27"/>
      <c r="YQ124" s="27"/>
      <c r="YR124" s="27"/>
      <c r="YS124" s="27"/>
      <c r="YT124" s="27"/>
      <c r="YU124" s="27"/>
      <c r="YV124" s="27"/>
      <c r="YW124" s="27"/>
      <c r="YX124" s="27"/>
      <c r="YY124" s="27"/>
      <c r="YZ124" s="27"/>
      <c r="ZA124" s="27"/>
      <c r="ZB124" s="27"/>
      <c r="ZC124" s="27"/>
      <c r="ZD124" s="27"/>
      <c r="ZE124" s="27"/>
      <c r="ZF124" s="27"/>
      <c r="ZG124" s="27"/>
      <c r="ZH124" s="27"/>
      <c r="ZI124" s="27"/>
      <c r="ZJ124" s="27"/>
      <c r="ZK124" s="27"/>
      <c r="ZL124" s="27"/>
      <c r="ZM124" s="27"/>
      <c r="ZN124" s="27"/>
      <c r="ZO124" s="27"/>
      <c r="ZP124" s="27"/>
      <c r="ZQ124" s="27"/>
      <c r="ZR124" s="27"/>
      <c r="ZS124" s="27"/>
      <c r="ZT124" s="27"/>
      <c r="ZU124" s="27"/>
      <c r="ZV124" s="27"/>
      <c r="ZW124" s="27"/>
      <c r="ZX124" s="27"/>
      <c r="ZY124" s="27"/>
      <c r="ZZ124" s="27"/>
      <c r="AAA124" s="27"/>
      <c r="AAB124" s="27"/>
      <c r="AAC124" s="27"/>
      <c r="AAD124" s="27"/>
      <c r="AAE124" s="27"/>
      <c r="AAF124" s="27"/>
      <c r="AAG124" s="27"/>
      <c r="AAH124" s="27"/>
      <c r="AAI124" s="27"/>
      <c r="AAJ124" s="27"/>
      <c r="AAK124" s="27"/>
      <c r="AAL124" s="27"/>
      <c r="AAM124" s="27"/>
      <c r="AAN124" s="27"/>
      <c r="AAO124" s="27"/>
      <c r="AAP124" s="27"/>
      <c r="AAQ124" s="27"/>
      <c r="AAR124" s="27"/>
      <c r="AAS124" s="27"/>
      <c r="AAT124" s="27"/>
      <c r="AAU124" s="27"/>
      <c r="AAV124" s="27"/>
      <c r="AAW124" s="27"/>
      <c r="AAX124" s="27"/>
      <c r="AAY124" s="27"/>
      <c r="AAZ124" s="27"/>
      <c r="ABA124" s="27"/>
      <c r="ABB124" s="27"/>
      <c r="ABC124" s="27"/>
      <c r="ABD124" s="27"/>
      <c r="ABE124" s="27"/>
      <c r="ABF124" s="27"/>
      <c r="ABG124" s="27"/>
      <c r="ABH124" s="27"/>
      <c r="ABI124" s="27"/>
      <c r="ABJ124" s="27"/>
      <c r="ABK124" s="27"/>
      <c r="ABL124" s="27"/>
      <c r="ABM124" s="27"/>
      <c r="ABN124" s="27"/>
      <c r="ABO124" s="27"/>
      <c r="ABP124" s="27"/>
      <c r="ABQ124" s="27"/>
      <c r="ABR124" s="27"/>
      <c r="ABS124" s="27"/>
      <c r="ABT124" s="27"/>
      <c r="ABU124" s="27"/>
      <c r="ABV124" s="27"/>
      <c r="ABW124" s="27"/>
      <c r="ABX124" s="27"/>
      <c r="ABY124" s="27"/>
      <c r="ABZ124" s="27"/>
      <c r="ACA124" s="27"/>
      <c r="ACB124" s="27"/>
      <c r="ACC124" s="27"/>
      <c r="ACD124" s="27"/>
      <c r="ACE124" s="27"/>
      <c r="ACF124" s="27"/>
      <c r="ACG124" s="27"/>
      <c r="ACH124" s="27"/>
      <c r="ACI124" s="27"/>
      <c r="ACJ124" s="27"/>
      <c r="ACK124" s="27"/>
      <c r="ACL124" s="27"/>
      <c r="ACM124" s="27"/>
      <c r="ACN124" s="27"/>
      <c r="ACO124" s="27"/>
      <c r="ACP124" s="27"/>
      <c r="ACQ124" s="27"/>
      <c r="ACR124" s="27"/>
      <c r="ACS124" s="27"/>
      <c r="ACT124" s="27"/>
      <c r="ACU124" s="27"/>
      <c r="ACV124" s="27"/>
      <c r="ACW124" s="27"/>
      <c r="ACX124" s="27"/>
      <c r="ACY124" s="27"/>
      <c r="ACZ124" s="27"/>
      <c r="ADA124" s="27"/>
      <c r="ADB124" s="27"/>
      <c r="ADC124" s="27"/>
      <c r="ADD124" s="27"/>
      <c r="ADE124" s="27"/>
      <c r="ADF124" s="27"/>
      <c r="ADG124" s="27"/>
      <c r="ADH124" s="27"/>
      <c r="ADI124" s="27"/>
      <c r="ADJ124" s="27"/>
      <c r="ADK124" s="27"/>
      <c r="ADL124" s="27"/>
      <c r="ADM124" s="27"/>
      <c r="ADN124" s="27"/>
      <c r="ADO124" s="27"/>
      <c r="ADP124" s="27"/>
      <c r="ADQ124" s="27"/>
      <c r="ADR124" s="27"/>
      <c r="ADS124" s="27"/>
      <c r="ADT124" s="27"/>
      <c r="ADU124" s="27"/>
      <c r="ADV124" s="27"/>
      <c r="ADW124" s="27"/>
      <c r="ADX124" s="27"/>
      <c r="ADY124" s="27"/>
      <c r="ADZ124" s="27"/>
      <c r="AEA124" s="27"/>
      <c r="AEB124" s="27"/>
      <c r="AEC124" s="27"/>
      <c r="AED124" s="27"/>
      <c r="AEE124" s="27"/>
      <c r="AEF124" s="27"/>
      <c r="AEG124" s="27"/>
      <c r="AEH124" s="27"/>
      <c r="AEI124" s="27"/>
      <c r="AEJ124" s="27"/>
      <c r="AEK124" s="27"/>
      <c r="AEL124" s="27"/>
      <c r="AEM124" s="27"/>
      <c r="AEN124" s="27"/>
      <c r="AEO124" s="27"/>
      <c r="AEP124" s="27"/>
      <c r="AEQ124" s="27"/>
      <c r="AER124" s="27"/>
      <c r="AES124" s="27"/>
      <c r="AET124" s="27"/>
      <c r="AEU124" s="27"/>
      <c r="AEV124" s="27"/>
      <c r="AEW124" s="27"/>
      <c r="AEX124" s="27"/>
      <c r="AEY124" s="27"/>
      <c r="AEZ124" s="27"/>
      <c r="AFA124" s="27"/>
      <c r="AFB124" s="27"/>
      <c r="AFC124" s="27"/>
      <c r="AFD124" s="27"/>
      <c r="AFE124" s="27"/>
      <c r="AFF124" s="27"/>
      <c r="AFG124" s="27"/>
      <c r="AFH124" s="27"/>
      <c r="AFI124" s="27"/>
      <c r="AFJ124" s="27"/>
      <c r="AFK124" s="27"/>
      <c r="AFL124" s="27"/>
      <c r="AFM124" s="27"/>
      <c r="AFN124" s="27"/>
      <c r="AFO124" s="27"/>
      <c r="AFP124" s="27"/>
      <c r="AFQ124" s="27"/>
      <c r="AFR124" s="27"/>
      <c r="AFS124" s="27"/>
      <c r="AFT124" s="27"/>
      <c r="AFU124" s="27"/>
      <c r="AFV124" s="27"/>
      <c r="AFW124" s="27"/>
      <c r="AFX124" s="27"/>
      <c r="AFY124" s="27"/>
      <c r="AFZ124" s="27"/>
      <c r="AGA124" s="27"/>
      <c r="AGB124" s="27"/>
      <c r="AGC124" s="27"/>
      <c r="AGD124" s="27"/>
      <c r="AGE124" s="27"/>
      <c r="AGF124" s="27"/>
      <c r="AGG124" s="27"/>
      <c r="AGH124" s="27"/>
      <c r="AGI124" s="27"/>
      <c r="AGJ124" s="27"/>
      <c r="AGK124" s="27"/>
      <c r="AGL124" s="27"/>
      <c r="AGM124" s="27"/>
      <c r="AGN124" s="27"/>
      <c r="AGO124" s="27"/>
      <c r="AGP124" s="27"/>
      <c r="AGQ124" s="27"/>
      <c r="AGR124" s="27"/>
      <c r="AGS124" s="27"/>
      <c r="AGT124" s="27"/>
      <c r="AGU124" s="27"/>
      <c r="AGV124" s="27"/>
      <c r="AGW124" s="27"/>
      <c r="AGX124" s="27"/>
      <c r="AGY124" s="27"/>
      <c r="AGZ124" s="27"/>
      <c r="AHA124" s="27"/>
      <c r="AHB124" s="27"/>
      <c r="AHC124" s="27"/>
      <c r="AHD124" s="27"/>
      <c r="AHE124" s="27"/>
      <c r="AHF124" s="27"/>
      <c r="AHG124" s="27"/>
      <c r="AHH124" s="27"/>
      <c r="AHI124" s="27"/>
      <c r="AHJ124" s="27"/>
      <c r="AHK124" s="27"/>
      <c r="AHL124" s="27"/>
      <c r="AHM124" s="27"/>
      <c r="AHN124" s="27"/>
      <c r="AHO124" s="27"/>
      <c r="AHP124" s="27"/>
      <c r="AHQ124" s="27"/>
      <c r="AHR124" s="27"/>
      <c r="AHS124" s="27"/>
      <c r="AHT124" s="27"/>
      <c r="AHU124" s="27"/>
      <c r="AHV124" s="27"/>
      <c r="AHW124" s="27"/>
      <c r="AHX124" s="27"/>
      <c r="AHY124" s="27"/>
      <c r="AHZ124" s="27"/>
      <c r="AIA124" s="27"/>
      <c r="AIB124" s="27"/>
      <c r="AIC124" s="27"/>
      <c r="AID124" s="27"/>
      <c r="AIE124" s="27"/>
      <c r="AIF124" s="27"/>
      <c r="AIG124" s="27"/>
      <c r="AIH124" s="27"/>
      <c r="AII124" s="27"/>
      <c r="AIJ124" s="27"/>
      <c r="AIK124" s="27"/>
      <c r="AIL124" s="27"/>
      <c r="AIM124" s="27"/>
      <c r="AIN124" s="27"/>
      <c r="AIO124" s="27"/>
      <c r="AIP124" s="27"/>
      <c r="AIQ124" s="27"/>
      <c r="AIR124" s="27"/>
      <c r="AIS124" s="27"/>
      <c r="AIT124" s="27"/>
      <c r="AIU124" s="27"/>
      <c r="AIV124" s="27"/>
      <c r="AIW124" s="27"/>
      <c r="AIX124" s="27"/>
      <c r="AIY124" s="27"/>
      <c r="AIZ124" s="27"/>
      <c r="AJA124" s="27"/>
      <c r="AJB124" s="27"/>
      <c r="AJC124" s="27"/>
      <c r="AJD124" s="27"/>
      <c r="AJE124" s="27"/>
      <c r="AJF124" s="27"/>
      <c r="AJG124" s="27"/>
      <c r="AJH124" s="27"/>
      <c r="AJI124" s="27"/>
      <c r="AJJ124" s="27"/>
      <c r="AJK124" s="27"/>
      <c r="AJL124" s="27"/>
      <c r="AJM124" s="27"/>
      <c r="AJN124" s="27"/>
      <c r="AJO124" s="27"/>
      <c r="AJP124" s="27"/>
      <c r="AJQ124" s="27"/>
      <c r="AJR124" s="27"/>
      <c r="AJS124" s="27"/>
      <c r="AJT124" s="27"/>
      <c r="AJU124" s="27"/>
      <c r="AJV124" s="27"/>
      <c r="AJW124" s="27"/>
      <c r="AJX124" s="27"/>
      <c r="AJY124" s="27"/>
      <c r="AJZ124" s="27"/>
      <c r="AKA124" s="27"/>
      <c r="AKB124" s="27"/>
      <c r="AKC124" s="27"/>
      <c r="AKD124" s="27"/>
      <c r="AKE124" s="27"/>
      <c r="AKF124" s="27"/>
      <c r="AKG124" s="27"/>
      <c r="AKH124" s="27"/>
      <c r="AKI124" s="27"/>
      <c r="AKJ124" s="27"/>
      <c r="AKK124" s="27"/>
      <c r="AKL124" s="27"/>
      <c r="AKM124" s="27"/>
      <c r="AKN124" s="27"/>
      <c r="AKO124" s="27"/>
      <c r="AKP124" s="27"/>
      <c r="AKQ124" s="27"/>
      <c r="AKR124" s="27"/>
      <c r="AKS124" s="27"/>
      <c r="AKT124" s="27"/>
      <c r="AKU124" s="27"/>
      <c r="AKV124" s="27"/>
      <c r="AKW124" s="27"/>
      <c r="AKX124" s="27"/>
      <c r="AKY124" s="27"/>
      <c r="AKZ124" s="27"/>
      <c r="ALA124" s="27"/>
      <c r="ALB124" s="27"/>
      <c r="ALC124" s="27"/>
      <c r="ALD124" s="27"/>
      <c r="ALE124" s="27"/>
      <c r="ALF124" s="27"/>
      <c r="ALG124" s="27"/>
      <c r="ALH124" s="27"/>
      <c r="ALI124" s="27"/>
      <c r="ALJ124" s="27"/>
      <c r="ALK124" s="27"/>
      <c r="ALL124" s="27"/>
      <c r="ALM124" s="27"/>
      <c r="ALN124" s="27"/>
      <c r="ALO124" s="27"/>
      <c r="ALP124" s="27"/>
      <c r="ALQ124" s="27"/>
      <c r="ALR124" s="27"/>
      <c r="ALS124" s="27"/>
      <c r="ALT124" s="27"/>
      <c r="ALU124" s="27"/>
      <c r="ALV124" s="27"/>
      <c r="ALW124" s="27"/>
      <c r="ALX124" s="27"/>
      <c r="ALY124" s="27"/>
      <c r="ALZ124" s="27"/>
      <c r="AMA124" s="27"/>
      <c r="AMB124" s="27"/>
      <c r="AMC124" s="27"/>
      <c r="AMD124" s="27"/>
      <c r="AME124" s="27"/>
      <c r="AMF124" s="27"/>
      <c r="AMG124" s="27"/>
      <c r="AMH124" s="27"/>
      <c r="AMI124" s="27"/>
      <c r="AMJ124" s="27"/>
      <c r="AMK124" s="27"/>
      <c r="AML124" s="27"/>
      <c r="AMM124" s="27"/>
      <c r="AMN124" s="27"/>
      <c r="AMO124" s="27"/>
      <c r="AMP124" s="27"/>
      <c r="AMQ124" s="27"/>
      <c r="AMR124" s="27"/>
      <c r="AMS124" s="27"/>
      <c r="AMT124" s="27"/>
      <c r="AMU124" s="27"/>
      <c r="AMV124" s="27"/>
      <c r="AMW124" s="27"/>
      <c r="AMX124" s="27"/>
      <c r="AMY124" s="27"/>
      <c r="AMZ124" s="27"/>
      <c r="ANA124" s="27"/>
      <c r="ANB124" s="27"/>
      <c r="ANC124" s="27"/>
      <c r="AND124" s="27"/>
      <c r="ANE124" s="27"/>
      <c r="ANF124" s="27"/>
      <c r="ANG124" s="27"/>
      <c r="ANH124" s="27"/>
      <c r="ANI124" s="27"/>
      <c r="ANJ124" s="27"/>
      <c r="ANK124" s="27"/>
      <c r="ANL124" s="27"/>
      <c r="ANM124" s="27"/>
      <c r="ANN124" s="27"/>
      <c r="ANO124" s="27"/>
      <c r="ANP124" s="27"/>
      <c r="ANQ124" s="27"/>
      <c r="ANR124" s="27"/>
      <c r="ANS124" s="27"/>
      <c r="ANT124" s="27"/>
      <c r="ANU124" s="27"/>
      <c r="ANV124" s="27"/>
      <c r="ANW124" s="27"/>
      <c r="ANX124" s="27"/>
      <c r="ANY124" s="27"/>
      <c r="ANZ124" s="27"/>
      <c r="AOA124" s="27"/>
      <c r="AOB124" s="27"/>
      <c r="AOC124" s="27"/>
      <c r="AOD124" s="27"/>
      <c r="AOE124" s="27"/>
      <c r="AOF124" s="27"/>
      <c r="AOG124" s="27"/>
      <c r="AOH124" s="27"/>
      <c r="AOI124" s="27"/>
      <c r="AOJ124" s="27"/>
      <c r="AOK124" s="27"/>
      <c r="AOL124" s="27"/>
      <c r="AOM124" s="27"/>
      <c r="AON124" s="27"/>
      <c r="AOO124" s="27"/>
      <c r="AOP124" s="27"/>
      <c r="AOQ124" s="27"/>
      <c r="AOR124" s="27"/>
      <c r="AOS124" s="27"/>
      <c r="AOT124" s="27"/>
      <c r="AOU124" s="27"/>
      <c r="AOV124" s="27"/>
      <c r="AOW124" s="27"/>
      <c r="AOX124" s="27"/>
      <c r="AOY124" s="27"/>
      <c r="AOZ124" s="27"/>
      <c r="APA124" s="27"/>
      <c r="APB124" s="27"/>
      <c r="APC124" s="27"/>
      <c r="APD124" s="27"/>
      <c r="APE124" s="27"/>
      <c r="APF124" s="27"/>
      <c r="APG124" s="27"/>
      <c r="APH124" s="27"/>
      <c r="API124" s="27"/>
      <c r="APJ124" s="27"/>
      <c r="APK124" s="27"/>
      <c r="APL124" s="27"/>
      <c r="APM124" s="27"/>
      <c r="APN124" s="27"/>
      <c r="APO124" s="27"/>
      <c r="APP124" s="27"/>
      <c r="APQ124" s="27"/>
      <c r="APR124" s="27"/>
      <c r="APS124" s="27"/>
      <c r="APT124" s="27"/>
      <c r="APU124" s="27"/>
      <c r="APV124" s="27"/>
      <c r="APW124" s="27"/>
      <c r="APX124" s="27"/>
      <c r="APY124" s="27"/>
      <c r="APZ124" s="27"/>
      <c r="AQA124" s="27"/>
      <c r="AQB124" s="27"/>
      <c r="AQC124" s="27"/>
      <c r="AQD124" s="27"/>
      <c r="AQE124" s="27"/>
      <c r="AQF124" s="27"/>
      <c r="AQG124" s="27"/>
      <c r="AQH124" s="27"/>
      <c r="AQI124" s="27"/>
      <c r="AQJ124" s="27"/>
      <c r="AQK124" s="27"/>
      <c r="AQL124" s="27"/>
      <c r="AQM124" s="27"/>
      <c r="AQN124" s="27"/>
      <c r="AQO124" s="27"/>
      <c r="AQP124" s="27"/>
      <c r="AQQ124" s="27"/>
      <c r="AQR124" s="27"/>
      <c r="AQS124" s="27"/>
      <c r="AQT124" s="27"/>
      <c r="AQU124" s="27"/>
      <c r="AQV124" s="27"/>
      <c r="AQW124" s="27"/>
      <c r="AQX124" s="27"/>
      <c r="AQY124" s="27"/>
      <c r="AQZ124" s="27"/>
      <c r="ARA124" s="27"/>
      <c r="ARB124" s="27"/>
      <c r="ARC124" s="27"/>
      <c r="ARD124" s="27"/>
      <c r="ARE124" s="27"/>
      <c r="ARF124" s="27"/>
      <c r="ARG124" s="27"/>
      <c r="ARH124" s="27"/>
      <c r="ARI124" s="27"/>
      <c r="ARJ124" s="27"/>
      <c r="ARK124" s="27"/>
      <c r="ARL124" s="27"/>
      <c r="ARM124" s="27"/>
      <c r="ARN124" s="27"/>
      <c r="ARO124" s="27"/>
      <c r="ARP124" s="27"/>
      <c r="ARQ124" s="27"/>
      <c r="ARR124" s="27"/>
      <c r="ARS124" s="27"/>
      <c r="ART124" s="27"/>
      <c r="ARU124" s="27"/>
      <c r="ARV124" s="27"/>
      <c r="ARW124" s="27"/>
      <c r="ARX124" s="27"/>
      <c r="ARY124" s="27"/>
      <c r="ARZ124" s="27"/>
      <c r="ASA124" s="27"/>
      <c r="ASB124" s="27"/>
      <c r="ASC124" s="27"/>
      <c r="ASD124" s="27"/>
      <c r="ASE124" s="27"/>
      <c r="ASF124" s="27"/>
      <c r="ASG124" s="27"/>
      <c r="ASH124" s="27"/>
      <c r="ASI124" s="27"/>
      <c r="ASJ124" s="27"/>
      <c r="ASK124" s="27"/>
      <c r="ASL124" s="27"/>
      <c r="ASM124" s="27"/>
      <c r="ASN124" s="27"/>
      <c r="ASO124" s="27"/>
      <c r="ASP124" s="27"/>
      <c r="ASQ124" s="27"/>
      <c r="ASR124" s="27"/>
      <c r="ASS124" s="27"/>
      <c r="AST124" s="27"/>
      <c r="ASU124" s="27"/>
      <c r="ASV124" s="27"/>
      <c r="ASW124" s="27"/>
      <c r="ASX124" s="27"/>
      <c r="ASY124" s="27"/>
      <c r="ASZ124" s="27"/>
      <c r="ATA124" s="27"/>
      <c r="ATB124" s="27"/>
      <c r="ATC124" s="27"/>
      <c r="ATD124" s="27"/>
      <c r="ATE124" s="27"/>
      <c r="ATF124" s="27"/>
      <c r="ATG124" s="27"/>
      <c r="ATH124" s="27"/>
      <c r="ATI124" s="27"/>
      <c r="ATJ124" s="27"/>
      <c r="ATK124" s="27"/>
      <c r="ATL124" s="27"/>
      <c r="ATM124" s="27"/>
      <c r="ATN124" s="27"/>
      <c r="ATO124" s="27"/>
      <c r="ATP124" s="27"/>
      <c r="ATQ124" s="27"/>
      <c r="ATR124" s="27"/>
      <c r="ATS124" s="27"/>
      <c r="ATT124" s="27"/>
      <c r="ATU124" s="27"/>
      <c r="ATV124" s="27"/>
      <c r="ATW124" s="27"/>
      <c r="ATX124" s="27"/>
      <c r="ATY124" s="27"/>
      <c r="ATZ124" s="27"/>
      <c r="AUA124" s="27"/>
      <c r="AUB124" s="27"/>
      <c r="AUC124" s="27"/>
      <c r="AUD124" s="27"/>
      <c r="AUE124" s="27"/>
      <c r="AUF124" s="27"/>
      <c r="AUG124" s="27"/>
      <c r="AUH124" s="27"/>
      <c r="AUI124" s="27"/>
      <c r="AUJ124" s="27"/>
      <c r="AUK124" s="27"/>
      <c r="AUL124" s="27"/>
      <c r="AUM124" s="27"/>
      <c r="AUN124" s="27"/>
      <c r="AUO124" s="27"/>
      <c r="AUP124" s="27"/>
      <c r="AUQ124" s="27"/>
      <c r="AUR124" s="27"/>
      <c r="AUS124" s="27"/>
      <c r="AUT124" s="27"/>
      <c r="AUU124" s="27"/>
      <c r="AUV124" s="27"/>
      <c r="AUW124" s="27"/>
      <c r="AUX124" s="27"/>
      <c r="AUY124" s="27"/>
      <c r="AUZ124" s="27"/>
      <c r="AVA124" s="27"/>
      <c r="AVB124" s="27"/>
      <c r="AVC124" s="27"/>
      <c r="AVD124" s="27"/>
      <c r="AVE124" s="27"/>
      <c r="AVF124" s="27"/>
      <c r="AVG124" s="27"/>
      <c r="AVH124" s="27"/>
      <c r="AVI124" s="27"/>
      <c r="AVJ124" s="27"/>
      <c r="AVK124" s="27"/>
      <c r="AVL124" s="27"/>
      <c r="AVM124" s="27"/>
      <c r="AVN124" s="27"/>
      <c r="AVO124" s="27"/>
      <c r="AVP124" s="27"/>
      <c r="AVQ124" s="27"/>
      <c r="AVR124" s="27"/>
      <c r="AVS124" s="27"/>
      <c r="AVT124" s="27"/>
      <c r="AVU124" s="27"/>
      <c r="AVV124" s="27"/>
      <c r="AVW124" s="27"/>
      <c r="AVX124" s="27"/>
      <c r="AVY124" s="27"/>
      <c r="AVZ124" s="27"/>
      <c r="AWA124" s="27"/>
      <c r="AWB124" s="27"/>
      <c r="AWC124" s="27"/>
      <c r="AWD124" s="27"/>
      <c r="AWE124" s="27"/>
      <c r="AWF124" s="27"/>
      <c r="AWG124" s="27"/>
      <c r="AWH124" s="27"/>
      <c r="AWI124" s="27"/>
      <c r="AWJ124" s="27"/>
      <c r="AWK124" s="27"/>
      <c r="AWL124" s="27"/>
      <c r="AWM124" s="27"/>
      <c r="AWN124" s="27"/>
      <c r="AWO124" s="27"/>
      <c r="AWP124" s="27"/>
      <c r="AWQ124" s="27"/>
      <c r="AWR124" s="27"/>
      <c r="AWS124" s="27"/>
      <c r="AWT124" s="27"/>
      <c r="AWU124" s="27"/>
      <c r="AWV124" s="27"/>
      <c r="AWW124" s="27"/>
      <c r="AWX124" s="27"/>
      <c r="AWY124" s="27"/>
      <c r="AWZ124" s="27"/>
      <c r="AXA124" s="27"/>
      <c r="AXB124" s="27"/>
      <c r="AXC124" s="27"/>
      <c r="AXD124" s="27"/>
      <c r="AXE124" s="27"/>
      <c r="AXF124" s="27"/>
      <c r="AXG124" s="27"/>
      <c r="AXH124" s="27"/>
      <c r="AXI124" s="27"/>
      <c r="AXJ124" s="27"/>
      <c r="AXK124" s="27"/>
      <c r="AXL124" s="27"/>
      <c r="AXM124" s="27"/>
      <c r="AXN124" s="27"/>
      <c r="AXO124" s="27"/>
      <c r="AXP124" s="27"/>
      <c r="AXQ124" s="27"/>
      <c r="AXR124" s="27"/>
      <c r="AXS124" s="27"/>
      <c r="AXT124" s="27"/>
      <c r="AXU124" s="27"/>
      <c r="AXV124" s="27"/>
      <c r="AXW124" s="27"/>
      <c r="AXX124" s="27"/>
      <c r="AXY124" s="27"/>
      <c r="AXZ124" s="27"/>
      <c r="AYA124" s="27"/>
      <c r="AYB124" s="27"/>
      <c r="AYC124" s="27"/>
      <c r="AYD124" s="27"/>
      <c r="AYE124" s="27"/>
      <c r="AYF124" s="27"/>
      <c r="AYG124" s="27"/>
      <c r="AYH124" s="27"/>
      <c r="AYI124" s="27"/>
      <c r="AYJ124" s="27"/>
      <c r="AYK124" s="27"/>
      <c r="AYL124" s="27"/>
      <c r="AYM124" s="27"/>
      <c r="AYN124" s="27"/>
      <c r="AYO124" s="27"/>
      <c r="AYP124" s="27"/>
      <c r="AYQ124" s="27"/>
      <c r="AYR124" s="27"/>
      <c r="AYS124" s="27"/>
      <c r="AYT124" s="27"/>
      <c r="AYU124" s="27"/>
      <c r="AYV124" s="27"/>
      <c r="AYW124" s="27"/>
      <c r="AYX124" s="27"/>
      <c r="AYY124" s="27"/>
      <c r="AYZ124" s="27"/>
      <c r="AZA124" s="27"/>
      <c r="AZB124" s="27"/>
      <c r="AZC124" s="27"/>
      <c r="AZD124" s="27"/>
      <c r="AZE124" s="27"/>
      <c r="AZF124" s="27"/>
      <c r="AZG124" s="27"/>
      <c r="AZH124" s="27"/>
      <c r="AZI124" s="27"/>
      <c r="AZJ124" s="27"/>
      <c r="AZK124" s="27"/>
      <c r="AZL124" s="27"/>
      <c r="AZM124" s="27"/>
      <c r="AZN124" s="27"/>
      <c r="AZO124" s="27"/>
      <c r="AZP124" s="27"/>
      <c r="AZQ124" s="27"/>
      <c r="AZR124" s="27"/>
      <c r="AZS124" s="27"/>
      <c r="AZT124" s="27"/>
      <c r="AZU124" s="27"/>
      <c r="AZV124" s="27"/>
      <c r="AZW124" s="27"/>
      <c r="AZX124" s="27"/>
      <c r="AZY124" s="27"/>
      <c r="AZZ124" s="27"/>
      <c r="BAA124" s="27"/>
      <c r="BAB124" s="27"/>
      <c r="BAC124" s="27"/>
      <c r="BAD124" s="27"/>
      <c r="BAE124" s="27"/>
      <c r="BAF124" s="27"/>
      <c r="BAG124" s="27"/>
      <c r="BAH124" s="27"/>
      <c r="BAI124" s="27"/>
      <c r="BAJ124" s="27"/>
      <c r="BAK124" s="27"/>
      <c r="BAL124" s="27"/>
      <c r="BAM124" s="27"/>
      <c r="BAN124" s="27"/>
      <c r="BAO124" s="27"/>
      <c r="BAP124" s="27"/>
      <c r="BAQ124" s="27"/>
      <c r="BAR124" s="27"/>
      <c r="BAS124" s="27"/>
      <c r="BAT124" s="27"/>
      <c r="BAU124" s="27"/>
      <c r="BAV124" s="27"/>
      <c r="BAW124" s="27"/>
      <c r="BAX124" s="27"/>
      <c r="BAY124" s="27"/>
      <c r="BAZ124" s="27"/>
      <c r="BBA124" s="27"/>
      <c r="BBB124" s="27"/>
      <c r="BBC124" s="27"/>
      <c r="BBD124" s="27"/>
      <c r="BBE124" s="27"/>
      <c r="BBF124" s="27"/>
      <c r="BBG124" s="27"/>
      <c r="BBH124" s="27"/>
      <c r="BBI124" s="27"/>
      <c r="BBJ124" s="27"/>
      <c r="BBK124" s="27"/>
      <c r="BBL124" s="27"/>
      <c r="BBM124" s="27"/>
      <c r="BBN124" s="27"/>
      <c r="BBO124" s="27"/>
      <c r="BBP124" s="27"/>
      <c r="BBQ124" s="27"/>
      <c r="BBR124" s="27"/>
      <c r="BBS124" s="27"/>
      <c r="BBT124" s="27"/>
      <c r="BBU124" s="27"/>
      <c r="BBV124" s="27"/>
      <c r="BBW124" s="27"/>
      <c r="BBX124" s="27"/>
      <c r="BBY124" s="27"/>
      <c r="BBZ124" s="27"/>
      <c r="BCA124" s="27"/>
      <c r="BCB124" s="27"/>
      <c r="BCC124" s="27"/>
      <c r="BCD124" s="27"/>
      <c r="BCE124" s="27"/>
      <c r="BCF124" s="27"/>
      <c r="BCG124" s="27"/>
      <c r="BCH124" s="27"/>
      <c r="BCI124" s="27"/>
      <c r="BCJ124" s="27"/>
      <c r="BCK124" s="27"/>
      <c r="BCL124" s="27"/>
      <c r="BCM124" s="27"/>
      <c r="BCN124" s="27"/>
      <c r="BCO124" s="27"/>
      <c r="BCP124" s="27"/>
      <c r="BCQ124" s="27"/>
      <c r="BCR124" s="27"/>
      <c r="BCS124" s="27"/>
      <c r="BCT124" s="27"/>
      <c r="BCU124" s="27"/>
      <c r="BCV124" s="27"/>
      <c r="BCW124" s="27"/>
      <c r="BCX124" s="27"/>
      <c r="BCY124" s="27"/>
      <c r="BCZ124" s="27"/>
      <c r="BDA124" s="27"/>
      <c r="BDB124" s="27"/>
      <c r="BDC124" s="27"/>
      <c r="BDD124" s="27"/>
      <c r="BDE124" s="27"/>
      <c r="BDF124" s="27"/>
      <c r="BDG124" s="27"/>
      <c r="BDH124" s="27"/>
      <c r="BDI124" s="27"/>
      <c r="BDJ124" s="27"/>
      <c r="BDK124" s="27"/>
      <c r="BDL124" s="27"/>
      <c r="BDM124" s="27"/>
      <c r="BDN124" s="27"/>
      <c r="BDO124" s="27"/>
      <c r="BDP124" s="27"/>
      <c r="BDQ124" s="27"/>
      <c r="BDR124" s="27"/>
      <c r="BDS124" s="27"/>
      <c r="BDT124" s="27"/>
      <c r="BDU124" s="27"/>
      <c r="BDV124" s="27"/>
      <c r="BDW124" s="27"/>
      <c r="BDX124" s="27"/>
      <c r="BDY124" s="27"/>
      <c r="BDZ124" s="27"/>
      <c r="BEA124" s="27"/>
      <c r="BEB124" s="27"/>
      <c r="BEC124" s="27"/>
      <c r="BED124" s="27"/>
      <c r="BEE124" s="27"/>
      <c r="BEF124" s="27"/>
      <c r="BEG124" s="27"/>
      <c r="BEH124" s="27"/>
      <c r="BEI124" s="27"/>
      <c r="BEJ124" s="27"/>
      <c r="BEK124" s="27"/>
      <c r="BEL124" s="27"/>
      <c r="BEM124" s="27"/>
      <c r="BEN124" s="27"/>
      <c r="BEO124" s="27"/>
      <c r="BEP124" s="27"/>
      <c r="BEQ124" s="27"/>
      <c r="BER124" s="27"/>
      <c r="BES124" s="27"/>
      <c r="BET124" s="27"/>
      <c r="BEU124" s="27"/>
      <c r="BEV124" s="27"/>
      <c r="BEW124" s="27"/>
      <c r="BEX124" s="27"/>
      <c r="BEY124" s="27"/>
      <c r="BEZ124" s="27"/>
      <c r="BFA124" s="27"/>
      <c r="BFB124" s="27"/>
      <c r="BFC124" s="27"/>
      <c r="BFD124" s="27"/>
      <c r="BFE124" s="27"/>
      <c r="BFF124" s="27"/>
      <c r="BFG124" s="27"/>
      <c r="BFH124" s="27"/>
      <c r="BFI124" s="27"/>
      <c r="BFJ124" s="27"/>
      <c r="BFK124" s="27"/>
      <c r="BFL124" s="27"/>
      <c r="BFM124" s="27"/>
      <c r="BFN124" s="27"/>
      <c r="BFO124" s="27"/>
      <c r="BFP124" s="27"/>
      <c r="BFQ124" s="27"/>
      <c r="BFR124" s="27"/>
      <c r="BFS124" s="27"/>
      <c r="BFT124" s="27"/>
      <c r="BFU124" s="27"/>
      <c r="BFV124" s="27"/>
      <c r="BFW124" s="27"/>
      <c r="BFX124" s="27"/>
      <c r="BFY124" s="27"/>
      <c r="BFZ124" s="27"/>
      <c r="BGA124" s="27"/>
      <c r="BGB124" s="27"/>
      <c r="BGC124" s="27"/>
      <c r="BGD124" s="27"/>
      <c r="BGE124" s="27"/>
      <c r="BGF124" s="27"/>
      <c r="BGG124" s="27"/>
      <c r="BGH124" s="27"/>
      <c r="BGI124" s="27"/>
      <c r="BGJ124" s="27"/>
      <c r="BGK124" s="27"/>
      <c r="BGL124" s="27"/>
      <c r="BGM124" s="27"/>
      <c r="BGN124" s="27"/>
      <c r="BGO124" s="27"/>
      <c r="BGP124" s="27"/>
      <c r="BGQ124" s="27"/>
      <c r="BGR124" s="27"/>
      <c r="BGS124" s="27"/>
      <c r="BGT124" s="27"/>
      <c r="BGU124" s="27"/>
      <c r="BGV124" s="27"/>
      <c r="BGW124" s="27"/>
      <c r="BGX124" s="27"/>
      <c r="BGY124" s="27"/>
      <c r="BGZ124" s="27"/>
      <c r="BHA124" s="27"/>
      <c r="BHB124" s="27"/>
      <c r="BHC124" s="27"/>
      <c r="BHD124" s="27"/>
      <c r="BHE124" s="27"/>
      <c r="BHF124" s="27"/>
      <c r="BHG124" s="27"/>
      <c r="BHH124" s="27"/>
      <c r="BHI124" s="27"/>
      <c r="BHJ124" s="27"/>
      <c r="BHK124" s="27"/>
      <c r="BHL124" s="27"/>
      <c r="BHM124" s="27"/>
      <c r="BHN124" s="27"/>
      <c r="BHO124" s="27"/>
      <c r="BHP124" s="27"/>
      <c r="BHQ124" s="27"/>
      <c r="BHR124" s="27"/>
      <c r="BHS124" s="27"/>
      <c r="BHT124" s="27"/>
      <c r="BHU124" s="27"/>
      <c r="BHV124" s="27"/>
      <c r="BHW124" s="27"/>
      <c r="BHX124" s="27"/>
      <c r="BHY124" s="27"/>
      <c r="BHZ124" s="27"/>
      <c r="BIA124" s="27"/>
      <c r="BIB124" s="27"/>
      <c r="BIC124" s="27"/>
    </row>
    <row r="125" spans="1:1589" s="10" customFormat="1" ht="22.15" hidden="1" customHeight="1">
      <c r="A125" s="78"/>
      <c r="B125" s="56"/>
      <c r="C125" s="197"/>
      <c r="D125" s="198"/>
      <c r="E125" s="115">
        <v>42370</v>
      </c>
      <c r="F125" s="115">
        <v>42735</v>
      </c>
      <c r="G125" s="116" t="s">
        <v>11</v>
      </c>
      <c r="H125" s="145"/>
      <c r="I125" s="145"/>
      <c r="J125" s="145"/>
      <c r="K125" s="143"/>
      <c r="L125" s="145">
        <v>0</v>
      </c>
      <c r="M125" s="130"/>
      <c r="N125" s="145"/>
      <c r="O125" s="145"/>
      <c r="P125" s="145"/>
      <c r="Q125" s="145"/>
      <c r="R125" s="145"/>
      <c r="S125" s="145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  <c r="EC125" s="16"/>
      <c r="ED125" s="16"/>
      <c r="EE125" s="16"/>
      <c r="EF125" s="16"/>
      <c r="EG125" s="16"/>
      <c r="EH125" s="16"/>
      <c r="EI125" s="16"/>
      <c r="EJ125" s="16"/>
      <c r="EK125" s="16"/>
      <c r="EL125" s="16"/>
      <c r="EM125" s="16"/>
      <c r="EN125" s="16"/>
      <c r="EO125" s="16"/>
      <c r="EP125" s="16"/>
      <c r="EQ125" s="16"/>
      <c r="ER125" s="16"/>
      <c r="ES125" s="16"/>
      <c r="ET125" s="16"/>
      <c r="EU125" s="16"/>
      <c r="EV125" s="16"/>
      <c r="EW125" s="16"/>
      <c r="EX125" s="16"/>
      <c r="EY125" s="16"/>
      <c r="EZ125" s="16"/>
      <c r="FA125" s="16"/>
      <c r="FB125" s="16"/>
      <c r="FC125" s="16"/>
      <c r="FD125" s="16"/>
      <c r="FE125" s="16"/>
      <c r="FF125" s="16"/>
      <c r="FG125" s="16"/>
      <c r="FH125" s="16"/>
      <c r="FI125" s="16"/>
      <c r="FJ125" s="16"/>
      <c r="FK125" s="16"/>
      <c r="FL125" s="16"/>
      <c r="FM125" s="16"/>
      <c r="FN125" s="16"/>
      <c r="FO125" s="16"/>
      <c r="FP125" s="16"/>
      <c r="FQ125" s="16"/>
      <c r="FR125" s="16"/>
      <c r="FS125" s="16"/>
      <c r="FT125" s="16"/>
      <c r="FU125" s="16"/>
      <c r="FV125" s="16"/>
      <c r="FW125" s="16"/>
      <c r="FX125" s="16"/>
      <c r="FY125" s="16"/>
      <c r="FZ125" s="16"/>
      <c r="GA125" s="16"/>
      <c r="GB125" s="16"/>
      <c r="GC125" s="16"/>
      <c r="GD125" s="16"/>
      <c r="GE125" s="16"/>
      <c r="GF125" s="16"/>
      <c r="GG125" s="16"/>
      <c r="GH125" s="16"/>
      <c r="GI125" s="16"/>
      <c r="GJ125" s="16"/>
      <c r="GK125" s="16"/>
      <c r="GL125" s="16"/>
      <c r="GM125" s="16"/>
      <c r="GN125" s="16"/>
      <c r="GO125" s="16"/>
      <c r="GP125" s="16"/>
      <c r="GQ125" s="16"/>
      <c r="GR125" s="16"/>
      <c r="GS125" s="16"/>
      <c r="GT125" s="16"/>
      <c r="GU125" s="16"/>
      <c r="GV125" s="16"/>
      <c r="GW125" s="16"/>
      <c r="GX125" s="16"/>
      <c r="GY125" s="16"/>
      <c r="GZ125" s="27"/>
      <c r="HA125" s="27"/>
      <c r="HB125" s="27"/>
      <c r="HC125" s="27"/>
      <c r="HD125" s="27"/>
      <c r="HE125" s="27"/>
      <c r="HF125" s="27"/>
      <c r="HG125" s="27"/>
      <c r="HH125" s="27"/>
      <c r="HI125" s="27"/>
      <c r="HJ125" s="27"/>
      <c r="HK125" s="27"/>
      <c r="HL125" s="27"/>
      <c r="HM125" s="27"/>
      <c r="HN125" s="27"/>
      <c r="HO125" s="27"/>
      <c r="HP125" s="27"/>
      <c r="HQ125" s="27"/>
      <c r="HR125" s="27"/>
      <c r="HS125" s="27"/>
      <c r="HT125" s="27"/>
      <c r="HU125" s="27"/>
      <c r="HV125" s="27"/>
      <c r="HW125" s="27"/>
      <c r="HX125" s="27"/>
      <c r="HY125" s="27"/>
      <c r="HZ125" s="27"/>
      <c r="IA125" s="27"/>
      <c r="IB125" s="27"/>
      <c r="IC125" s="27"/>
      <c r="ID125" s="27"/>
      <c r="IE125" s="27"/>
      <c r="IF125" s="27"/>
      <c r="IG125" s="27"/>
      <c r="IH125" s="27"/>
      <c r="II125" s="27"/>
      <c r="IJ125" s="27"/>
      <c r="IK125" s="27"/>
      <c r="IL125" s="27"/>
      <c r="IM125" s="27"/>
      <c r="IN125" s="27"/>
      <c r="IO125" s="27"/>
      <c r="IP125" s="27"/>
      <c r="IQ125" s="27"/>
      <c r="IR125" s="27"/>
      <c r="IS125" s="27"/>
      <c r="IT125" s="27"/>
      <c r="IU125" s="27"/>
      <c r="IV125" s="27"/>
      <c r="IW125" s="27"/>
      <c r="IX125" s="27"/>
      <c r="IY125" s="27"/>
      <c r="IZ125" s="27"/>
      <c r="JA125" s="27"/>
      <c r="JB125" s="27"/>
      <c r="JC125" s="27"/>
      <c r="JD125" s="27"/>
      <c r="JE125" s="27"/>
      <c r="JF125" s="27"/>
      <c r="JG125" s="27"/>
      <c r="JH125" s="27"/>
      <c r="JI125" s="27"/>
      <c r="JJ125" s="27"/>
      <c r="JK125" s="27"/>
      <c r="JL125" s="27"/>
      <c r="JM125" s="27"/>
      <c r="JN125" s="27"/>
      <c r="JO125" s="27"/>
      <c r="JP125" s="27"/>
      <c r="JQ125" s="27"/>
      <c r="JR125" s="27"/>
      <c r="JS125" s="27"/>
      <c r="JT125" s="27"/>
      <c r="JU125" s="27"/>
      <c r="JV125" s="27"/>
      <c r="JW125" s="27"/>
      <c r="JX125" s="27"/>
      <c r="JY125" s="27"/>
      <c r="JZ125" s="27"/>
      <c r="KA125" s="27"/>
      <c r="KB125" s="27"/>
      <c r="KC125" s="27"/>
      <c r="KD125" s="27"/>
      <c r="KE125" s="27"/>
      <c r="KF125" s="27"/>
      <c r="KG125" s="27"/>
      <c r="KH125" s="27"/>
      <c r="KI125" s="27"/>
      <c r="KJ125" s="27"/>
      <c r="KK125" s="27"/>
      <c r="KL125" s="27"/>
      <c r="KM125" s="27"/>
      <c r="KN125" s="27"/>
      <c r="KO125" s="27"/>
      <c r="KP125" s="27"/>
      <c r="KQ125" s="27"/>
      <c r="KR125" s="27"/>
      <c r="KS125" s="27"/>
      <c r="KT125" s="27"/>
      <c r="KU125" s="27"/>
      <c r="KV125" s="27"/>
      <c r="KW125" s="27"/>
      <c r="KX125" s="27"/>
      <c r="KY125" s="27"/>
      <c r="KZ125" s="27"/>
      <c r="LA125" s="27"/>
      <c r="LB125" s="27"/>
      <c r="LC125" s="27"/>
      <c r="LD125" s="27"/>
      <c r="LE125" s="27"/>
      <c r="LF125" s="27"/>
      <c r="LG125" s="27"/>
      <c r="LH125" s="27"/>
      <c r="LI125" s="27"/>
      <c r="LJ125" s="27"/>
      <c r="LK125" s="27"/>
      <c r="LL125" s="27"/>
      <c r="LM125" s="27"/>
      <c r="LN125" s="27"/>
      <c r="LO125" s="27"/>
      <c r="LP125" s="27"/>
      <c r="LQ125" s="27"/>
      <c r="LR125" s="27"/>
      <c r="LS125" s="27"/>
      <c r="LT125" s="27"/>
      <c r="LU125" s="27"/>
      <c r="LV125" s="27"/>
      <c r="LW125" s="27"/>
      <c r="LX125" s="27"/>
      <c r="LY125" s="27"/>
      <c r="LZ125" s="27"/>
      <c r="MA125" s="27"/>
      <c r="MB125" s="27"/>
      <c r="MC125" s="27"/>
      <c r="MD125" s="27"/>
      <c r="ME125" s="27"/>
      <c r="MF125" s="27"/>
      <c r="MG125" s="27"/>
      <c r="MH125" s="27"/>
      <c r="MI125" s="27"/>
      <c r="MJ125" s="27"/>
      <c r="MK125" s="27"/>
      <c r="ML125" s="27"/>
      <c r="MM125" s="27"/>
      <c r="MN125" s="27"/>
      <c r="MO125" s="27"/>
      <c r="MP125" s="27"/>
      <c r="MQ125" s="27"/>
      <c r="MR125" s="27"/>
      <c r="MS125" s="27"/>
      <c r="MT125" s="27"/>
      <c r="MU125" s="27"/>
      <c r="MV125" s="27"/>
      <c r="MW125" s="27"/>
      <c r="MX125" s="27"/>
      <c r="MY125" s="27"/>
      <c r="MZ125" s="27"/>
      <c r="NA125" s="27"/>
      <c r="NB125" s="27"/>
      <c r="NC125" s="27"/>
      <c r="ND125" s="27"/>
      <c r="NE125" s="27"/>
      <c r="NF125" s="27"/>
      <c r="NG125" s="27"/>
      <c r="NH125" s="27"/>
      <c r="NI125" s="27"/>
      <c r="NJ125" s="27"/>
      <c r="NK125" s="27"/>
      <c r="NL125" s="27"/>
      <c r="NM125" s="27"/>
      <c r="NN125" s="27"/>
      <c r="NO125" s="27"/>
      <c r="NP125" s="27"/>
      <c r="NQ125" s="27"/>
      <c r="NR125" s="27"/>
      <c r="NS125" s="27"/>
      <c r="NT125" s="27"/>
      <c r="NU125" s="27"/>
      <c r="NV125" s="27"/>
      <c r="NW125" s="27"/>
      <c r="NX125" s="27"/>
      <c r="NY125" s="27"/>
      <c r="NZ125" s="27"/>
      <c r="OA125" s="27"/>
      <c r="OB125" s="27"/>
      <c r="OC125" s="27"/>
      <c r="OD125" s="27"/>
      <c r="OE125" s="27"/>
      <c r="OF125" s="27"/>
      <c r="OG125" s="27"/>
      <c r="OH125" s="27"/>
      <c r="OI125" s="27"/>
      <c r="OJ125" s="27"/>
      <c r="OK125" s="27"/>
      <c r="OL125" s="27"/>
      <c r="OM125" s="27"/>
      <c r="ON125" s="27"/>
      <c r="OO125" s="27"/>
      <c r="OP125" s="27"/>
      <c r="OQ125" s="27"/>
      <c r="OR125" s="27"/>
      <c r="OS125" s="27"/>
      <c r="OT125" s="27"/>
      <c r="OU125" s="27"/>
      <c r="OV125" s="27"/>
      <c r="OW125" s="27"/>
      <c r="OX125" s="27"/>
      <c r="OY125" s="27"/>
      <c r="OZ125" s="27"/>
      <c r="PA125" s="27"/>
      <c r="PB125" s="27"/>
      <c r="PC125" s="27"/>
      <c r="PD125" s="27"/>
      <c r="PE125" s="27"/>
      <c r="PF125" s="27"/>
      <c r="PG125" s="27"/>
      <c r="PH125" s="27"/>
      <c r="PI125" s="27"/>
      <c r="PJ125" s="27"/>
      <c r="PK125" s="27"/>
      <c r="PL125" s="27"/>
      <c r="PM125" s="27"/>
      <c r="PN125" s="27"/>
      <c r="PO125" s="27"/>
      <c r="PP125" s="27"/>
      <c r="PQ125" s="27"/>
      <c r="PR125" s="27"/>
      <c r="PS125" s="27"/>
      <c r="PT125" s="27"/>
      <c r="PU125" s="27"/>
      <c r="PV125" s="27"/>
      <c r="PW125" s="27"/>
      <c r="PX125" s="27"/>
      <c r="PY125" s="27"/>
      <c r="PZ125" s="27"/>
      <c r="QA125" s="27"/>
      <c r="QB125" s="27"/>
      <c r="QC125" s="27"/>
      <c r="QD125" s="27"/>
      <c r="QE125" s="27"/>
      <c r="QF125" s="27"/>
      <c r="QG125" s="27"/>
      <c r="QH125" s="27"/>
      <c r="QI125" s="27"/>
      <c r="QJ125" s="27"/>
      <c r="QK125" s="27"/>
      <c r="QL125" s="27"/>
      <c r="QM125" s="27"/>
      <c r="QN125" s="27"/>
      <c r="QO125" s="27"/>
      <c r="QP125" s="27"/>
      <c r="QQ125" s="27"/>
      <c r="QR125" s="27"/>
      <c r="QS125" s="27"/>
      <c r="QT125" s="27"/>
      <c r="QU125" s="27"/>
      <c r="QV125" s="27"/>
      <c r="QW125" s="27"/>
      <c r="QX125" s="27"/>
      <c r="QY125" s="27"/>
      <c r="QZ125" s="27"/>
      <c r="RA125" s="27"/>
      <c r="RB125" s="27"/>
      <c r="RC125" s="27"/>
      <c r="RD125" s="27"/>
      <c r="RE125" s="27"/>
      <c r="RF125" s="27"/>
      <c r="RG125" s="27"/>
      <c r="RH125" s="27"/>
      <c r="RI125" s="27"/>
      <c r="RJ125" s="27"/>
      <c r="RK125" s="27"/>
      <c r="RL125" s="27"/>
      <c r="RM125" s="27"/>
      <c r="RN125" s="27"/>
      <c r="RO125" s="27"/>
      <c r="RP125" s="27"/>
      <c r="RQ125" s="27"/>
      <c r="RR125" s="27"/>
      <c r="RS125" s="27"/>
      <c r="RT125" s="27"/>
      <c r="RU125" s="27"/>
      <c r="RV125" s="27"/>
      <c r="RW125" s="27"/>
      <c r="RX125" s="27"/>
      <c r="RY125" s="27"/>
      <c r="RZ125" s="27"/>
      <c r="SA125" s="27"/>
      <c r="SB125" s="27"/>
      <c r="SC125" s="27"/>
      <c r="SD125" s="27"/>
      <c r="SE125" s="27"/>
      <c r="SF125" s="27"/>
      <c r="SG125" s="27"/>
      <c r="SH125" s="27"/>
      <c r="SI125" s="27"/>
      <c r="SJ125" s="27"/>
      <c r="SK125" s="27"/>
      <c r="SL125" s="27"/>
      <c r="SM125" s="27"/>
      <c r="SN125" s="27"/>
      <c r="SO125" s="27"/>
      <c r="SP125" s="27"/>
      <c r="SQ125" s="27"/>
      <c r="SR125" s="27"/>
      <c r="SS125" s="27"/>
      <c r="ST125" s="27"/>
      <c r="SU125" s="27"/>
      <c r="SV125" s="27"/>
      <c r="SW125" s="27"/>
      <c r="SX125" s="27"/>
      <c r="SY125" s="27"/>
      <c r="SZ125" s="27"/>
      <c r="TA125" s="27"/>
      <c r="TB125" s="27"/>
      <c r="TC125" s="27"/>
      <c r="TD125" s="27"/>
      <c r="TE125" s="27"/>
      <c r="TF125" s="27"/>
      <c r="TG125" s="27"/>
      <c r="TH125" s="27"/>
      <c r="TI125" s="27"/>
      <c r="TJ125" s="27"/>
      <c r="TK125" s="27"/>
      <c r="TL125" s="27"/>
      <c r="TM125" s="27"/>
      <c r="TN125" s="27"/>
      <c r="TO125" s="27"/>
      <c r="TP125" s="27"/>
      <c r="TQ125" s="27"/>
      <c r="TR125" s="27"/>
      <c r="TS125" s="27"/>
      <c r="TT125" s="27"/>
      <c r="TU125" s="27"/>
      <c r="TV125" s="27"/>
      <c r="TW125" s="27"/>
      <c r="TX125" s="27"/>
      <c r="TY125" s="27"/>
      <c r="TZ125" s="27"/>
      <c r="UA125" s="27"/>
      <c r="UB125" s="27"/>
      <c r="UC125" s="27"/>
      <c r="UD125" s="27"/>
      <c r="UE125" s="27"/>
      <c r="UF125" s="27"/>
      <c r="UG125" s="27"/>
      <c r="UH125" s="27"/>
      <c r="UI125" s="27"/>
      <c r="UJ125" s="27"/>
      <c r="UK125" s="27"/>
      <c r="UL125" s="27"/>
      <c r="UM125" s="27"/>
      <c r="UN125" s="27"/>
      <c r="UO125" s="27"/>
      <c r="UP125" s="27"/>
      <c r="UQ125" s="27"/>
      <c r="UR125" s="27"/>
      <c r="US125" s="27"/>
      <c r="UT125" s="27"/>
      <c r="UU125" s="27"/>
      <c r="UV125" s="27"/>
      <c r="UW125" s="27"/>
      <c r="UX125" s="27"/>
      <c r="UY125" s="27"/>
      <c r="UZ125" s="27"/>
      <c r="VA125" s="27"/>
      <c r="VB125" s="27"/>
      <c r="VC125" s="27"/>
      <c r="VD125" s="27"/>
      <c r="VE125" s="27"/>
      <c r="VF125" s="27"/>
      <c r="VG125" s="27"/>
      <c r="VH125" s="27"/>
      <c r="VI125" s="27"/>
      <c r="VJ125" s="27"/>
      <c r="VK125" s="27"/>
      <c r="VL125" s="27"/>
      <c r="VM125" s="27"/>
      <c r="VN125" s="27"/>
      <c r="VO125" s="27"/>
      <c r="VP125" s="27"/>
      <c r="VQ125" s="27"/>
      <c r="VR125" s="27"/>
      <c r="VS125" s="27"/>
      <c r="VT125" s="27"/>
      <c r="VU125" s="27"/>
      <c r="VV125" s="27"/>
      <c r="VW125" s="27"/>
      <c r="VX125" s="27"/>
      <c r="VY125" s="27"/>
      <c r="VZ125" s="27"/>
      <c r="WA125" s="27"/>
      <c r="WB125" s="27"/>
      <c r="WC125" s="27"/>
      <c r="WD125" s="27"/>
      <c r="WE125" s="27"/>
      <c r="WF125" s="27"/>
      <c r="WG125" s="27"/>
      <c r="WH125" s="27"/>
      <c r="WI125" s="27"/>
      <c r="WJ125" s="27"/>
      <c r="WK125" s="27"/>
      <c r="WL125" s="27"/>
      <c r="WM125" s="27"/>
      <c r="WN125" s="27"/>
      <c r="WO125" s="27"/>
      <c r="WP125" s="27"/>
      <c r="WQ125" s="27"/>
      <c r="WR125" s="27"/>
      <c r="WS125" s="27"/>
      <c r="WT125" s="27"/>
      <c r="WU125" s="27"/>
      <c r="WV125" s="27"/>
      <c r="WW125" s="27"/>
      <c r="WX125" s="27"/>
      <c r="WY125" s="27"/>
      <c r="WZ125" s="27"/>
      <c r="XA125" s="27"/>
      <c r="XB125" s="27"/>
      <c r="XC125" s="27"/>
      <c r="XD125" s="27"/>
      <c r="XE125" s="27"/>
      <c r="XF125" s="27"/>
      <c r="XG125" s="27"/>
      <c r="XH125" s="27"/>
      <c r="XI125" s="27"/>
      <c r="XJ125" s="27"/>
      <c r="XK125" s="27"/>
      <c r="XL125" s="27"/>
      <c r="XM125" s="27"/>
      <c r="XN125" s="27"/>
      <c r="XO125" s="27"/>
      <c r="XP125" s="27"/>
      <c r="XQ125" s="27"/>
      <c r="XR125" s="27"/>
      <c r="XS125" s="27"/>
      <c r="XT125" s="27"/>
      <c r="XU125" s="27"/>
      <c r="XV125" s="27"/>
      <c r="XW125" s="27"/>
      <c r="XX125" s="27"/>
      <c r="XY125" s="27"/>
      <c r="XZ125" s="27"/>
      <c r="YA125" s="27"/>
      <c r="YB125" s="27"/>
      <c r="YC125" s="27"/>
      <c r="YD125" s="27"/>
      <c r="YE125" s="27"/>
      <c r="YF125" s="27"/>
      <c r="YG125" s="27"/>
      <c r="YH125" s="27"/>
      <c r="YI125" s="27"/>
      <c r="YJ125" s="27"/>
      <c r="YK125" s="27"/>
      <c r="YL125" s="27"/>
      <c r="YM125" s="27"/>
      <c r="YN125" s="27"/>
      <c r="YO125" s="27"/>
      <c r="YP125" s="27"/>
      <c r="YQ125" s="27"/>
      <c r="YR125" s="27"/>
      <c r="YS125" s="27"/>
      <c r="YT125" s="27"/>
      <c r="YU125" s="27"/>
      <c r="YV125" s="27"/>
      <c r="YW125" s="27"/>
      <c r="YX125" s="27"/>
      <c r="YY125" s="27"/>
      <c r="YZ125" s="27"/>
      <c r="ZA125" s="27"/>
      <c r="ZB125" s="27"/>
      <c r="ZC125" s="27"/>
      <c r="ZD125" s="27"/>
      <c r="ZE125" s="27"/>
      <c r="ZF125" s="27"/>
      <c r="ZG125" s="27"/>
      <c r="ZH125" s="27"/>
      <c r="ZI125" s="27"/>
      <c r="ZJ125" s="27"/>
      <c r="ZK125" s="27"/>
      <c r="ZL125" s="27"/>
      <c r="ZM125" s="27"/>
      <c r="ZN125" s="27"/>
      <c r="ZO125" s="27"/>
      <c r="ZP125" s="27"/>
      <c r="ZQ125" s="27"/>
      <c r="ZR125" s="27"/>
      <c r="ZS125" s="27"/>
      <c r="ZT125" s="27"/>
      <c r="ZU125" s="27"/>
      <c r="ZV125" s="27"/>
      <c r="ZW125" s="27"/>
      <c r="ZX125" s="27"/>
      <c r="ZY125" s="27"/>
      <c r="ZZ125" s="27"/>
      <c r="AAA125" s="27"/>
      <c r="AAB125" s="27"/>
      <c r="AAC125" s="27"/>
      <c r="AAD125" s="27"/>
      <c r="AAE125" s="27"/>
      <c r="AAF125" s="27"/>
      <c r="AAG125" s="27"/>
      <c r="AAH125" s="27"/>
      <c r="AAI125" s="27"/>
      <c r="AAJ125" s="27"/>
      <c r="AAK125" s="27"/>
      <c r="AAL125" s="27"/>
      <c r="AAM125" s="27"/>
      <c r="AAN125" s="27"/>
      <c r="AAO125" s="27"/>
      <c r="AAP125" s="27"/>
      <c r="AAQ125" s="27"/>
      <c r="AAR125" s="27"/>
      <c r="AAS125" s="27"/>
      <c r="AAT125" s="27"/>
      <c r="AAU125" s="27"/>
      <c r="AAV125" s="27"/>
      <c r="AAW125" s="27"/>
      <c r="AAX125" s="27"/>
      <c r="AAY125" s="27"/>
      <c r="AAZ125" s="27"/>
      <c r="ABA125" s="27"/>
      <c r="ABB125" s="27"/>
      <c r="ABC125" s="27"/>
      <c r="ABD125" s="27"/>
      <c r="ABE125" s="27"/>
      <c r="ABF125" s="27"/>
      <c r="ABG125" s="27"/>
      <c r="ABH125" s="27"/>
      <c r="ABI125" s="27"/>
      <c r="ABJ125" s="27"/>
      <c r="ABK125" s="27"/>
      <c r="ABL125" s="27"/>
      <c r="ABM125" s="27"/>
      <c r="ABN125" s="27"/>
      <c r="ABO125" s="27"/>
      <c r="ABP125" s="27"/>
      <c r="ABQ125" s="27"/>
      <c r="ABR125" s="27"/>
      <c r="ABS125" s="27"/>
      <c r="ABT125" s="27"/>
      <c r="ABU125" s="27"/>
      <c r="ABV125" s="27"/>
      <c r="ABW125" s="27"/>
      <c r="ABX125" s="27"/>
      <c r="ABY125" s="27"/>
      <c r="ABZ125" s="27"/>
      <c r="ACA125" s="27"/>
      <c r="ACB125" s="27"/>
      <c r="ACC125" s="27"/>
      <c r="ACD125" s="27"/>
      <c r="ACE125" s="27"/>
      <c r="ACF125" s="27"/>
      <c r="ACG125" s="27"/>
      <c r="ACH125" s="27"/>
      <c r="ACI125" s="27"/>
      <c r="ACJ125" s="27"/>
      <c r="ACK125" s="27"/>
      <c r="ACL125" s="27"/>
      <c r="ACM125" s="27"/>
      <c r="ACN125" s="27"/>
      <c r="ACO125" s="27"/>
      <c r="ACP125" s="27"/>
      <c r="ACQ125" s="27"/>
      <c r="ACR125" s="27"/>
      <c r="ACS125" s="27"/>
      <c r="ACT125" s="27"/>
      <c r="ACU125" s="27"/>
      <c r="ACV125" s="27"/>
      <c r="ACW125" s="27"/>
      <c r="ACX125" s="27"/>
      <c r="ACY125" s="27"/>
      <c r="ACZ125" s="27"/>
      <c r="ADA125" s="27"/>
      <c r="ADB125" s="27"/>
      <c r="ADC125" s="27"/>
      <c r="ADD125" s="27"/>
      <c r="ADE125" s="27"/>
      <c r="ADF125" s="27"/>
      <c r="ADG125" s="27"/>
      <c r="ADH125" s="27"/>
      <c r="ADI125" s="27"/>
      <c r="ADJ125" s="27"/>
      <c r="ADK125" s="27"/>
      <c r="ADL125" s="27"/>
      <c r="ADM125" s="27"/>
      <c r="ADN125" s="27"/>
      <c r="ADO125" s="27"/>
      <c r="ADP125" s="27"/>
      <c r="ADQ125" s="27"/>
      <c r="ADR125" s="27"/>
      <c r="ADS125" s="27"/>
      <c r="ADT125" s="27"/>
      <c r="ADU125" s="27"/>
      <c r="ADV125" s="27"/>
      <c r="ADW125" s="27"/>
      <c r="ADX125" s="27"/>
      <c r="ADY125" s="27"/>
      <c r="ADZ125" s="27"/>
      <c r="AEA125" s="27"/>
      <c r="AEB125" s="27"/>
      <c r="AEC125" s="27"/>
      <c r="AED125" s="27"/>
      <c r="AEE125" s="27"/>
      <c r="AEF125" s="27"/>
      <c r="AEG125" s="27"/>
      <c r="AEH125" s="27"/>
      <c r="AEI125" s="27"/>
      <c r="AEJ125" s="27"/>
      <c r="AEK125" s="27"/>
      <c r="AEL125" s="27"/>
      <c r="AEM125" s="27"/>
      <c r="AEN125" s="27"/>
      <c r="AEO125" s="27"/>
      <c r="AEP125" s="27"/>
      <c r="AEQ125" s="27"/>
      <c r="AER125" s="27"/>
      <c r="AES125" s="27"/>
      <c r="AET125" s="27"/>
      <c r="AEU125" s="27"/>
      <c r="AEV125" s="27"/>
      <c r="AEW125" s="27"/>
      <c r="AEX125" s="27"/>
      <c r="AEY125" s="27"/>
      <c r="AEZ125" s="27"/>
      <c r="AFA125" s="27"/>
      <c r="AFB125" s="27"/>
      <c r="AFC125" s="27"/>
      <c r="AFD125" s="27"/>
      <c r="AFE125" s="27"/>
      <c r="AFF125" s="27"/>
      <c r="AFG125" s="27"/>
      <c r="AFH125" s="27"/>
      <c r="AFI125" s="27"/>
      <c r="AFJ125" s="27"/>
      <c r="AFK125" s="27"/>
      <c r="AFL125" s="27"/>
      <c r="AFM125" s="27"/>
      <c r="AFN125" s="27"/>
      <c r="AFO125" s="27"/>
      <c r="AFP125" s="27"/>
      <c r="AFQ125" s="27"/>
      <c r="AFR125" s="27"/>
      <c r="AFS125" s="27"/>
      <c r="AFT125" s="27"/>
      <c r="AFU125" s="27"/>
      <c r="AFV125" s="27"/>
      <c r="AFW125" s="27"/>
      <c r="AFX125" s="27"/>
      <c r="AFY125" s="27"/>
      <c r="AFZ125" s="27"/>
      <c r="AGA125" s="27"/>
      <c r="AGB125" s="27"/>
      <c r="AGC125" s="27"/>
      <c r="AGD125" s="27"/>
      <c r="AGE125" s="27"/>
      <c r="AGF125" s="27"/>
      <c r="AGG125" s="27"/>
      <c r="AGH125" s="27"/>
      <c r="AGI125" s="27"/>
      <c r="AGJ125" s="27"/>
      <c r="AGK125" s="27"/>
      <c r="AGL125" s="27"/>
      <c r="AGM125" s="27"/>
      <c r="AGN125" s="27"/>
      <c r="AGO125" s="27"/>
      <c r="AGP125" s="27"/>
      <c r="AGQ125" s="27"/>
      <c r="AGR125" s="27"/>
      <c r="AGS125" s="27"/>
      <c r="AGT125" s="27"/>
      <c r="AGU125" s="27"/>
      <c r="AGV125" s="27"/>
      <c r="AGW125" s="27"/>
      <c r="AGX125" s="27"/>
      <c r="AGY125" s="27"/>
      <c r="AGZ125" s="27"/>
      <c r="AHA125" s="27"/>
      <c r="AHB125" s="27"/>
      <c r="AHC125" s="27"/>
      <c r="AHD125" s="27"/>
      <c r="AHE125" s="27"/>
      <c r="AHF125" s="27"/>
      <c r="AHG125" s="27"/>
      <c r="AHH125" s="27"/>
      <c r="AHI125" s="27"/>
      <c r="AHJ125" s="27"/>
      <c r="AHK125" s="27"/>
      <c r="AHL125" s="27"/>
      <c r="AHM125" s="27"/>
      <c r="AHN125" s="27"/>
      <c r="AHO125" s="27"/>
      <c r="AHP125" s="27"/>
      <c r="AHQ125" s="27"/>
      <c r="AHR125" s="27"/>
      <c r="AHS125" s="27"/>
      <c r="AHT125" s="27"/>
      <c r="AHU125" s="27"/>
      <c r="AHV125" s="27"/>
      <c r="AHW125" s="27"/>
      <c r="AHX125" s="27"/>
      <c r="AHY125" s="27"/>
      <c r="AHZ125" s="27"/>
      <c r="AIA125" s="27"/>
      <c r="AIB125" s="27"/>
      <c r="AIC125" s="27"/>
      <c r="AID125" s="27"/>
      <c r="AIE125" s="27"/>
      <c r="AIF125" s="27"/>
      <c r="AIG125" s="27"/>
      <c r="AIH125" s="27"/>
      <c r="AII125" s="27"/>
      <c r="AIJ125" s="27"/>
      <c r="AIK125" s="27"/>
      <c r="AIL125" s="27"/>
      <c r="AIM125" s="27"/>
      <c r="AIN125" s="27"/>
      <c r="AIO125" s="27"/>
      <c r="AIP125" s="27"/>
      <c r="AIQ125" s="27"/>
      <c r="AIR125" s="27"/>
      <c r="AIS125" s="27"/>
      <c r="AIT125" s="27"/>
      <c r="AIU125" s="27"/>
      <c r="AIV125" s="27"/>
      <c r="AIW125" s="27"/>
      <c r="AIX125" s="27"/>
      <c r="AIY125" s="27"/>
      <c r="AIZ125" s="27"/>
      <c r="AJA125" s="27"/>
      <c r="AJB125" s="27"/>
      <c r="AJC125" s="27"/>
      <c r="AJD125" s="27"/>
      <c r="AJE125" s="27"/>
      <c r="AJF125" s="27"/>
      <c r="AJG125" s="27"/>
      <c r="AJH125" s="27"/>
      <c r="AJI125" s="27"/>
      <c r="AJJ125" s="27"/>
      <c r="AJK125" s="27"/>
      <c r="AJL125" s="27"/>
      <c r="AJM125" s="27"/>
      <c r="AJN125" s="27"/>
      <c r="AJO125" s="27"/>
      <c r="AJP125" s="27"/>
      <c r="AJQ125" s="27"/>
      <c r="AJR125" s="27"/>
      <c r="AJS125" s="27"/>
      <c r="AJT125" s="27"/>
      <c r="AJU125" s="27"/>
      <c r="AJV125" s="27"/>
      <c r="AJW125" s="27"/>
      <c r="AJX125" s="27"/>
      <c r="AJY125" s="27"/>
      <c r="AJZ125" s="27"/>
      <c r="AKA125" s="27"/>
      <c r="AKB125" s="27"/>
      <c r="AKC125" s="27"/>
      <c r="AKD125" s="27"/>
      <c r="AKE125" s="27"/>
      <c r="AKF125" s="27"/>
      <c r="AKG125" s="27"/>
      <c r="AKH125" s="27"/>
      <c r="AKI125" s="27"/>
      <c r="AKJ125" s="27"/>
      <c r="AKK125" s="27"/>
      <c r="AKL125" s="27"/>
      <c r="AKM125" s="27"/>
      <c r="AKN125" s="27"/>
      <c r="AKO125" s="27"/>
      <c r="AKP125" s="27"/>
      <c r="AKQ125" s="27"/>
      <c r="AKR125" s="27"/>
      <c r="AKS125" s="27"/>
      <c r="AKT125" s="27"/>
      <c r="AKU125" s="27"/>
      <c r="AKV125" s="27"/>
      <c r="AKW125" s="27"/>
      <c r="AKX125" s="27"/>
      <c r="AKY125" s="27"/>
      <c r="AKZ125" s="27"/>
      <c r="ALA125" s="27"/>
      <c r="ALB125" s="27"/>
      <c r="ALC125" s="27"/>
      <c r="ALD125" s="27"/>
      <c r="ALE125" s="27"/>
      <c r="ALF125" s="27"/>
      <c r="ALG125" s="27"/>
      <c r="ALH125" s="27"/>
      <c r="ALI125" s="27"/>
      <c r="ALJ125" s="27"/>
      <c r="ALK125" s="27"/>
      <c r="ALL125" s="27"/>
      <c r="ALM125" s="27"/>
      <c r="ALN125" s="27"/>
      <c r="ALO125" s="27"/>
      <c r="ALP125" s="27"/>
      <c r="ALQ125" s="27"/>
      <c r="ALR125" s="27"/>
      <c r="ALS125" s="27"/>
      <c r="ALT125" s="27"/>
      <c r="ALU125" s="27"/>
      <c r="ALV125" s="27"/>
      <c r="ALW125" s="27"/>
      <c r="ALX125" s="27"/>
      <c r="ALY125" s="27"/>
      <c r="ALZ125" s="27"/>
      <c r="AMA125" s="27"/>
      <c r="AMB125" s="27"/>
      <c r="AMC125" s="27"/>
      <c r="AMD125" s="27"/>
      <c r="AME125" s="27"/>
      <c r="AMF125" s="27"/>
      <c r="AMG125" s="27"/>
      <c r="AMH125" s="27"/>
      <c r="AMI125" s="27"/>
      <c r="AMJ125" s="27"/>
      <c r="AMK125" s="27"/>
      <c r="AML125" s="27"/>
      <c r="AMM125" s="27"/>
      <c r="AMN125" s="27"/>
      <c r="AMO125" s="27"/>
      <c r="AMP125" s="27"/>
      <c r="AMQ125" s="27"/>
      <c r="AMR125" s="27"/>
      <c r="AMS125" s="27"/>
      <c r="AMT125" s="27"/>
      <c r="AMU125" s="27"/>
      <c r="AMV125" s="27"/>
      <c r="AMW125" s="27"/>
      <c r="AMX125" s="27"/>
      <c r="AMY125" s="27"/>
      <c r="AMZ125" s="27"/>
      <c r="ANA125" s="27"/>
      <c r="ANB125" s="27"/>
      <c r="ANC125" s="27"/>
      <c r="AND125" s="27"/>
      <c r="ANE125" s="27"/>
      <c r="ANF125" s="27"/>
      <c r="ANG125" s="27"/>
      <c r="ANH125" s="27"/>
      <c r="ANI125" s="27"/>
      <c r="ANJ125" s="27"/>
      <c r="ANK125" s="27"/>
      <c r="ANL125" s="27"/>
      <c r="ANM125" s="27"/>
      <c r="ANN125" s="27"/>
      <c r="ANO125" s="27"/>
      <c r="ANP125" s="27"/>
      <c r="ANQ125" s="27"/>
      <c r="ANR125" s="27"/>
      <c r="ANS125" s="27"/>
      <c r="ANT125" s="27"/>
      <c r="ANU125" s="27"/>
      <c r="ANV125" s="27"/>
      <c r="ANW125" s="27"/>
      <c r="ANX125" s="27"/>
      <c r="ANY125" s="27"/>
      <c r="ANZ125" s="27"/>
      <c r="AOA125" s="27"/>
      <c r="AOB125" s="27"/>
      <c r="AOC125" s="27"/>
      <c r="AOD125" s="27"/>
      <c r="AOE125" s="27"/>
      <c r="AOF125" s="27"/>
      <c r="AOG125" s="27"/>
      <c r="AOH125" s="27"/>
      <c r="AOI125" s="27"/>
      <c r="AOJ125" s="27"/>
      <c r="AOK125" s="27"/>
      <c r="AOL125" s="27"/>
      <c r="AOM125" s="27"/>
      <c r="AON125" s="27"/>
      <c r="AOO125" s="27"/>
      <c r="AOP125" s="27"/>
      <c r="AOQ125" s="27"/>
      <c r="AOR125" s="27"/>
      <c r="AOS125" s="27"/>
      <c r="AOT125" s="27"/>
      <c r="AOU125" s="27"/>
      <c r="AOV125" s="27"/>
      <c r="AOW125" s="27"/>
      <c r="AOX125" s="27"/>
      <c r="AOY125" s="27"/>
      <c r="AOZ125" s="27"/>
      <c r="APA125" s="27"/>
      <c r="APB125" s="27"/>
      <c r="APC125" s="27"/>
      <c r="APD125" s="27"/>
      <c r="APE125" s="27"/>
      <c r="APF125" s="27"/>
      <c r="APG125" s="27"/>
      <c r="APH125" s="27"/>
      <c r="API125" s="27"/>
      <c r="APJ125" s="27"/>
      <c r="APK125" s="27"/>
      <c r="APL125" s="27"/>
      <c r="APM125" s="27"/>
      <c r="APN125" s="27"/>
      <c r="APO125" s="27"/>
      <c r="APP125" s="27"/>
      <c r="APQ125" s="27"/>
      <c r="APR125" s="27"/>
      <c r="APS125" s="27"/>
      <c r="APT125" s="27"/>
      <c r="APU125" s="27"/>
      <c r="APV125" s="27"/>
      <c r="APW125" s="27"/>
      <c r="APX125" s="27"/>
      <c r="APY125" s="27"/>
      <c r="APZ125" s="27"/>
      <c r="AQA125" s="27"/>
      <c r="AQB125" s="27"/>
      <c r="AQC125" s="27"/>
      <c r="AQD125" s="27"/>
      <c r="AQE125" s="27"/>
      <c r="AQF125" s="27"/>
      <c r="AQG125" s="27"/>
      <c r="AQH125" s="27"/>
      <c r="AQI125" s="27"/>
      <c r="AQJ125" s="27"/>
      <c r="AQK125" s="27"/>
      <c r="AQL125" s="27"/>
      <c r="AQM125" s="27"/>
      <c r="AQN125" s="27"/>
      <c r="AQO125" s="27"/>
      <c r="AQP125" s="27"/>
      <c r="AQQ125" s="27"/>
      <c r="AQR125" s="27"/>
      <c r="AQS125" s="27"/>
      <c r="AQT125" s="27"/>
      <c r="AQU125" s="27"/>
      <c r="AQV125" s="27"/>
      <c r="AQW125" s="27"/>
      <c r="AQX125" s="27"/>
      <c r="AQY125" s="27"/>
      <c r="AQZ125" s="27"/>
      <c r="ARA125" s="27"/>
      <c r="ARB125" s="27"/>
      <c r="ARC125" s="27"/>
      <c r="ARD125" s="27"/>
      <c r="ARE125" s="27"/>
      <c r="ARF125" s="27"/>
      <c r="ARG125" s="27"/>
      <c r="ARH125" s="27"/>
      <c r="ARI125" s="27"/>
      <c r="ARJ125" s="27"/>
      <c r="ARK125" s="27"/>
      <c r="ARL125" s="27"/>
      <c r="ARM125" s="27"/>
      <c r="ARN125" s="27"/>
      <c r="ARO125" s="27"/>
      <c r="ARP125" s="27"/>
      <c r="ARQ125" s="27"/>
      <c r="ARR125" s="27"/>
      <c r="ARS125" s="27"/>
      <c r="ART125" s="27"/>
      <c r="ARU125" s="27"/>
      <c r="ARV125" s="27"/>
      <c r="ARW125" s="27"/>
      <c r="ARX125" s="27"/>
      <c r="ARY125" s="27"/>
      <c r="ARZ125" s="27"/>
      <c r="ASA125" s="27"/>
      <c r="ASB125" s="27"/>
      <c r="ASC125" s="27"/>
      <c r="ASD125" s="27"/>
      <c r="ASE125" s="27"/>
      <c r="ASF125" s="27"/>
      <c r="ASG125" s="27"/>
      <c r="ASH125" s="27"/>
      <c r="ASI125" s="27"/>
      <c r="ASJ125" s="27"/>
      <c r="ASK125" s="27"/>
      <c r="ASL125" s="27"/>
      <c r="ASM125" s="27"/>
      <c r="ASN125" s="27"/>
      <c r="ASO125" s="27"/>
      <c r="ASP125" s="27"/>
      <c r="ASQ125" s="27"/>
      <c r="ASR125" s="27"/>
      <c r="ASS125" s="27"/>
      <c r="AST125" s="27"/>
      <c r="ASU125" s="27"/>
      <c r="ASV125" s="27"/>
      <c r="ASW125" s="27"/>
      <c r="ASX125" s="27"/>
      <c r="ASY125" s="27"/>
      <c r="ASZ125" s="27"/>
      <c r="ATA125" s="27"/>
      <c r="ATB125" s="27"/>
      <c r="ATC125" s="27"/>
      <c r="ATD125" s="27"/>
      <c r="ATE125" s="27"/>
      <c r="ATF125" s="27"/>
      <c r="ATG125" s="27"/>
      <c r="ATH125" s="27"/>
      <c r="ATI125" s="27"/>
      <c r="ATJ125" s="27"/>
      <c r="ATK125" s="27"/>
      <c r="ATL125" s="27"/>
      <c r="ATM125" s="27"/>
      <c r="ATN125" s="27"/>
      <c r="ATO125" s="27"/>
      <c r="ATP125" s="27"/>
      <c r="ATQ125" s="27"/>
      <c r="ATR125" s="27"/>
      <c r="ATS125" s="27"/>
      <c r="ATT125" s="27"/>
      <c r="ATU125" s="27"/>
      <c r="ATV125" s="27"/>
      <c r="ATW125" s="27"/>
      <c r="ATX125" s="27"/>
      <c r="ATY125" s="27"/>
      <c r="ATZ125" s="27"/>
      <c r="AUA125" s="27"/>
      <c r="AUB125" s="27"/>
      <c r="AUC125" s="27"/>
      <c r="AUD125" s="27"/>
      <c r="AUE125" s="27"/>
      <c r="AUF125" s="27"/>
      <c r="AUG125" s="27"/>
      <c r="AUH125" s="27"/>
      <c r="AUI125" s="27"/>
      <c r="AUJ125" s="27"/>
      <c r="AUK125" s="27"/>
      <c r="AUL125" s="27"/>
      <c r="AUM125" s="27"/>
      <c r="AUN125" s="27"/>
      <c r="AUO125" s="27"/>
      <c r="AUP125" s="27"/>
      <c r="AUQ125" s="27"/>
      <c r="AUR125" s="27"/>
      <c r="AUS125" s="27"/>
      <c r="AUT125" s="27"/>
      <c r="AUU125" s="27"/>
      <c r="AUV125" s="27"/>
      <c r="AUW125" s="27"/>
      <c r="AUX125" s="27"/>
      <c r="AUY125" s="27"/>
      <c r="AUZ125" s="27"/>
      <c r="AVA125" s="27"/>
      <c r="AVB125" s="27"/>
      <c r="AVC125" s="27"/>
      <c r="AVD125" s="27"/>
      <c r="AVE125" s="27"/>
      <c r="AVF125" s="27"/>
      <c r="AVG125" s="27"/>
      <c r="AVH125" s="27"/>
      <c r="AVI125" s="27"/>
      <c r="AVJ125" s="27"/>
      <c r="AVK125" s="27"/>
      <c r="AVL125" s="27"/>
      <c r="AVM125" s="27"/>
      <c r="AVN125" s="27"/>
      <c r="AVO125" s="27"/>
      <c r="AVP125" s="27"/>
      <c r="AVQ125" s="27"/>
      <c r="AVR125" s="27"/>
      <c r="AVS125" s="27"/>
      <c r="AVT125" s="27"/>
      <c r="AVU125" s="27"/>
      <c r="AVV125" s="27"/>
      <c r="AVW125" s="27"/>
      <c r="AVX125" s="27"/>
      <c r="AVY125" s="27"/>
      <c r="AVZ125" s="27"/>
      <c r="AWA125" s="27"/>
      <c r="AWB125" s="27"/>
      <c r="AWC125" s="27"/>
      <c r="AWD125" s="27"/>
      <c r="AWE125" s="27"/>
      <c r="AWF125" s="27"/>
      <c r="AWG125" s="27"/>
      <c r="AWH125" s="27"/>
      <c r="AWI125" s="27"/>
      <c r="AWJ125" s="27"/>
      <c r="AWK125" s="27"/>
      <c r="AWL125" s="27"/>
      <c r="AWM125" s="27"/>
      <c r="AWN125" s="27"/>
      <c r="AWO125" s="27"/>
      <c r="AWP125" s="27"/>
      <c r="AWQ125" s="27"/>
      <c r="AWR125" s="27"/>
      <c r="AWS125" s="27"/>
      <c r="AWT125" s="27"/>
      <c r="AWU125" s="27"/>
      <c r="AWV125" s="27"/>
      <c r="AWW125" s="27"/>
      <c r="AWX125" s="27"/>
      <c r="AWY125" s="27"/>
      <c r="AWZ125" s="27"/>
      <c r="AXA125" s="27"/>
      <c r="AXB125" s="27"/>
      <c r="AXC125" s="27"/>
      <c r="AXD125" s="27"/>
      <c r="AXE125" s="27"/>
      <c r="AXF125" s="27"/>
      <c r="AXG125" s="27"/>
      <c r="AXH125" s="27"/>
      <c r="AXI125" s="27"/>
      <c r="AXJ125" s="27"/>
      <c r="AXK125" s="27"/>
      <c r="AXL125" s="27"/>
      <c r="AXM125" s="27"/>
      <c r="AXN125" s="27"/>
      <c r="AXO125" s="27"/>
      <c r="AXP125" s="27"/>
      <c r="AXQ125" s="27"/>
      <c r="AXR125" s="27"/>
      <c r="AXS125" s="27"/>
      <c r="AXT125" s="27"/>
      <c r="AXU125" s="27"/>
      <c r="AXV125" s="27"/>
      <c r="AXW125" s="27"/>
      <c r="AXX125" s="27"/>
      <c r="AXY125" s="27"/>
      <c r="AXZ125" s="27"/>
      <c r="AYA125" s="27"/>
      <c r="AYB125" s="27"/>
      <c r="AYC125" s="27"/>
      <c r="AYD125" s="27"/>
      <c r="AYE125" s="27"/>
      <c r="AYF125" s="27"/>
      <c r="AYG125" s="27"/>
      <c r="AYH125" s="27"/>
      <c r="AYI125" s="27"/>
      <c r="AYJ125" s="27"/>
      <c r="AYK125" s="27"/>
      <c r="AYL125" s="27"/>
      <c r="AYM125" s="27"/>
      <c r="AYN125" s="27"/>
      <c r="AYO125" s="27"/>
      <c r="AYP125" s="27"/>
      <c r="AYQ125" s="27"/>
      <c r="AYR125" s="27"/>
      <c r="AYS125" s="27"/>
      <c r="AYT125" s="27"/>
      <c r="AYU125" s="27"/>
      <c r="AYV125" s="27"/>
      <c r="AYW125" s="27"/>
      <c r="AYX125" s="27"/>
      <c r="AYY125" s="27"/>
      <c r="AYZ125" s="27"/>
      <c r="AZA125" s="27"/>
      <c r="AZB125" s="27"/>
      <c r="AZC125" s="27"/>
      <c r="AZD125" s="27"/>
      <c r="AZE125" s="27"/>
      <c r="AZF125" s="27"/>
      <c r="AZG125" s="27"/>
      <c r="AZH125" s="27"/>
      <c r="AZI125" s="27"/>
      <c r="AZJ125" s="27"/>
      <c r="AZK125" s="27"/>
      <c r="AZL125" s="27"/>
      <c r="AZM125" s="27"/>
      <c r="AZN125" s="27"/>
      <c r="AZO125" s="27"/>
      <c r="AZP125" s="27"/>
      <c r="AZQ125" s="27"/>
      <c r="AZR125" s="27"/>
      <c r="AZS125" s="27"/>
      <c r="AZT125" s="27"/>
      <c r="AZU125" s="27"/>
      <c r="AZV125" s="27"/>
      <c r="AZW125" s="27"/>
      <c r="AZX125" s="27"/>
      <c r="AZY125" s="27"/>
      <c r="AZZ125" s="27"/>
      <c r="BAA125" s="27"/>
      <c r="BAB125" s="27"/>
      <c r="BAC125" s="27"/>
      <c r="BAD125" s="27"/>
      <c r="BAE125" s="27"/>
      <c r="BAF125" s="27"/>
      <c r="BAG125" s="27"/>
      <c r="BAH125" s="27"/>
      <c r="BAI125" s="27"/>
      <c r="BAJ125" s="27"/>
      <c r="BAK125" s="27"/>
      <c r="BAL125" s="27"/>
      <c r="BAM125" s="27"/>
      <c r="BAN125" s="27"/>
      <c r="BAO125" s="27"/>
      <c r="BAP125" s="27"/>
      <c r="BAQ125" s="27"/>
      <c r="BAR125" s="27"/>
      <c r="BAS125" s="27"/>
      <c r="BAT125" s="27"/>
      <c r="BAU125" s="27"/>
      <c r="BAV125" s="27"/>
      <c r="BAW125" s="27"/>
      <c r="BAX125" s="27"/>
      <c r="BAY125" s="27"/>
      <c r="BAZ125" s="27"/>
      <c r="BBA125" s="27"/>
      <c r="BBB125" s="27"/>
      <c r="BBC125" s="27"/>
      <c r="BBD125" s="27"/>
      <c r="BBE125" s="27"/>
      <c r="BBF125" s="27"/>
      <c r="BBG125" s="27"/>
      <c r="BBH125" s="27"/>
      <c r="BBI125" s="27"/>
      <c r="BBJ125" s="27"/>
      <c r="BBK125" s="27"/>
      <c r="BBL125" s="27"/>
      <c r="BBM125" s="27"/>
      <c r="BBN125" s="27"/>
      <c r="BBO125" s="27"/>
      <c r="BBP125" s="27"/>
      <c r="BBQ125" s="27"/>
      <c r="BBR125" s="27"/>
      <c r="BBS125" s="27"/>
      <c r="BBT125" s="27"/>
      <c r="BBU125" s="27"/>
      <c r="BBV125" s="27"/>
      <c r="BBW125" s="27"/>
      <c r="BBX125" s="27"/>
      <c r="BBY125" s="27"/>
      <c r="BBZ125" s="27"/>
      <c r="BCA125" s="27"/>
      <c r="BCB125" s="27"/>
      <c r="BCC125" s="27"/>
      <c r="BCD125" s="27"/>
      <c r="BCE125" s="27"/>
      <c r="BCF125" s="27"/>
      <c r="BCG125" s="27"/>
      <c r="BCH125" s="27"/>
      <c r="BCI125" s="27"/>
      <c r="BCJ125" s="27"/>
      <c r="BCK125" s="27"/>
      <c r="BCL125" s="27"/>
      <c r="BCM125" s="27"/>
      <c r="BCN125" s="27"/>
      <c r="BCO125" s="27"/>
      <c r="BCP125" s="27"/>
      <c r="BCQ125" s="27"/>
      <c r="BCR125" s="27"/>
      <c r="BCS125" s="27"/>
      <c r="BCT125" s="27"/>
      <c r="BCU125" s="27"/>
      <c r="BCV125" s="27"/>
      <c r="BCW125" s="27"/>
      <c r="BCX125" s="27"/>
      <c r="BCY125" s="27"/>
      <c r="BCZ125" s="27"/>
      <c r="BDA125" s="27"/>
      <c r="BDB125" s="27"/>
      <c r="BDC125" s="27"/>
      <c r="BDD125" s="27"/>
      <c r="BDE125" s="27"/>
      <c r="BDF125" s="27"/>
      <c r="BDG125" s="27"/>
      <c r="BDH125" s="27"/>
      <c r="BDI125" s="27"/>
      <c r="BDJ125" s="27"/>
      <c r="BDK125" s="27"/>
      <c r="BDL125" s="27"/>
      <c r="BDM125" s="27"/>
      <c r="BDN125" s="27"/>
      <c r="BDO125" s="27"/>
      <c r="BDP125" s="27"/>
      <c r="BDQ125" s="27"/>
      <c r="BDR125" s="27"/>
      <c r="BDS125" s="27"/>
      <c r="BDT125" s="27"/>
      <c r="BDU125" s="27"/>
      <c r="BDV125" s="27"/>
      <c r="BDW125" s="27"/>
      <c r="BDX125" s="27"/>
      <c r="BDY125" s="27"/>
      <c r="BDZ125" s="27"/>
      <c r="BEA125" s="27"/>
      <c r="BEB125" s="27"/>
      <c r="BEC125" s="27"/>
      <c r="BED125" s="27"/>
      <c r="BEE125" s="27"/>
      <c r="BEF125" s="27"/>
      <c r="BEG125" s="27"/>
      <c r="BEH125" s="27"/>
      <c r="BEI125" s="27"/>
      <c r="BEJ125" s="27"/>
      <c r="BEK125" s="27"/>
      <c r="BEL125" s="27"/>
      <c r="BEM125" s="27"/>
      <c r="BEN125" s="27"/>
      <c r="BEO125" s="27"/>
      <c r="BEP125" s="27"/>
      <c r="BEQ125" s="27"/>
      <c r="BER125" s="27"/>
      <c r="BES125" s="27"/>
      <c r="BET125" s="27"/>
      <c r="BEU125" s="27"/>
      <c r="BEV125" s="27"/>
      <c r="BEW125" s="27"/>
      <c r="BEX125" s="27"/>
      <c r="BEY125" s="27"/>
      <c r="BEZ125" s="27"/>
      <c r="BFA125" s="27"/>
      <c r="BFB125" s="27"/>
      <c r="BFC125" s="27"/>
      <c r="BFD125" s="27"/>
      <c r="BFE125" s="27"/>
      <c r="BFF125" s="27"/>
      <c r="BFG125" s="27"/>
      <c r="BFH125" s="27"/>
      <c r="BFI125" s="27"/>
      <c r="BFJ125" s="27"/>
      <c r="BFK125" s="27"/>
      <c r="BFL125" s="27"/>
      <c r="BFM125" s="27"/>
      <c r="BFN125" s="27"/>
      <c r="BFO125" s="27"/>
      <c r="BFP125" s="27"/>
      <c r="BFQ125" s="27"/>
      <c r="BFR125" s="27"/>
      <c r="BFS125" s="27"/>
      <c r="BFT125" s="27"/>
      <c r="BFU125" s="27"/>
      <c r="BFV125" s="27"/>
      <c r="BFW125" s="27"/>
      <c r="BFX125" s="27"/>
      <c r="BFY125" s="27"/>
      <c r="BFZ125" s="27"/>
      <c r="BGA125" s="27"/>
      <c r="BGB125" s="27"/>
      <c r="BGC125" s="27"/>
      <c r="BGD125" s="27"/>
      <c r="BGE125" s="27"/>
      <c r="BGF125" s="27"/>
      <c r="BGG125" s="27"/>
      <c r="BGH125" s="27"/>
      <c r="BGI125" s="27"/>
      <c r="BGJ125" s="27"/>
      <c r="BGK125" s="27"/>
      <c r="BGL125" s="27"/>
      <c r="BGM125" s="27"/>
      <c r="BGN125" s="27"/>
      <c r="BGO125" s="27"/>
      <c r="BGP125" s="27"/>
      <c r="BGQ125" s="27"/>
      <c r="BGR125" s="27"/>
      <c r="BGS125" s="27"/>
      <c r="BGT125" s="27"/>
      <c r="BGU125" s="27"/>
      <c r="BGV125" s="27"/>
      <c r="BGW125" s="27"/>
      <c r="BGX125" s="27"/>
      <c r="BGY125" s="27"/>
      <c r="BGZ125" s="27"/>
      <c r="BHA125" s="27"/>
      <c r="BHB125" s="27"/>
      <c r="BHC125" s="27"/>
      <c r="BHD125" s="27"/>
      <c r="BHE125" s="27"/>
      <c r="BHF125" s="27"/>
      <c r="BHG125" s="27"/>
      <c r="BHH125" s="27"/>
      <c r="BHI125" s="27"/>
      <c r="BHJ125" s="27"/>
      <c r="BHK125" s="27"/>
      <c r="BHL125" s="27"/>
      <c r="BHM125" s="27"/>
      <c r="BHN125" s="27"/>
      <c r="BHO125" s="27"/>
      <c r="BHP125" s="27"/>
      <c r="BHQ125" s="27"/>
      <c r="BHR125" s="27"/>
      <c r="BHS125" s="27"/>
      <c r="BHT125" s="27"/>
      <c r="BHU125" s="27"/>
      <c r="BHV125" s="27"/>
      <c r="BHW125" s="27"/>
      <c r="BHX125" s="27"/>
      <c r="BHY125" s="27"/>
      <c r="BHZ125" s="27"/>
      <c r="BIA125" s="27"/>
      <c r="BIB125" s="27"/>
      <c r="BIC125" s="27"/>
    </row>
    <row r="126" spans="1:1589" s="11" customFormat="1" ht="30" customHeight="1">
      <c r="A126" s="79" t="s">
        <v>50</v>
      </c>
      <c r="B126" s="59"/>
      <c r="C126" s="197" t="s">
        <v>136</v>
      </c>
      <c r="D126" s="198" t="s">
        <v>13</v>
      </c>
      <c r="E126" s="107">
        <v>41640</v>
      </c>
      <c r="F126" s="107">
        <v>42004</v>
      </c>
      <c r="G126" s="114" t="s">
        <v>9</v>
      </c>
      <c r="H126" s="130"/>
      <c r="I126" s="130"/>
      <c r="J126" s="130">
        <v>507000</v>
      </c>
      <c r="K126" s="130"/>
      <c r="L126" s="130"/>
      <c r="M126" s="130"/>
      <c r="N126" s="130">
        <v>507000</v>
      </c>
      <c r="O126" s="130"/>
      <c r="P126" s="130"/>
      <c r="Q126" s="130"/>
      <c r="R126" s="130">
        <f>N126</f>
        <v>507000</v>
      </c>
      <c r="S126" s="130"/>
      <c r="T126" s="9"/>
      <c r="U126" s="94">
        <f>J126-N126</f>
        <v>0</v>
      </c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27"/>
      <c r="BO126" s="27"/>
      <c r="BP126" s="27"/>
      <c r="BQ126" s="27"/>
      <c r="BR126" s="27"/>
      <c r="BS126" s="27"/>
      <c r="BT126" s="27"/>
      <c r="BU126" s="27"/>
      <c r="BV126" s="27"/>
      <c r="BW126" s="27"/>
      <c r="BX126" s="27"/>
      <c r="BY126" s="27"/>
      <c r="BZ126" s="27"/>
      <c r="CA126" s="27"/>
      <c r="CB126" s="27"/>
      <c r="CC126" s="27"/>
      <c r="CD126" s="27"/>
      <c r="CE126" s="27"/>
      <c r="CF126" s="27"/>
      <c r="CG126" s="27"/>
      <c r="CH126" s="27"/>
      <c r="CI126" s="27"/>
      <c r="CJ126" s="27"/>
      <c r="CK126" s="27"/>
      <c r="CL126" s="27"/>
      <c r="CM126" s="27"/>
      <c r="CN126" s="27"/>
      <c r="CO126" s="27"/>
      <c r="CP126" s="27"/>
      <c r="CQ126" s="27"/>
      <c r="CR126" s="27"/>
      <c r="CS126" s="27"/>
      <c r="CT126" s="27"/>
      <c r="CU126" s="27"/>
      <c r="CV126" s="27"/>
      <c r="CW126" s="27"/>
      <c r="CX126" s="27"/>
      <c r="CY126" s="27"/>
      <c r="CZ126" s="27"/>
      <c r="DA126" s="27"/>
      <c r="DB126" s="27"/>
      <c r="DC126" s="27"/>
      <c r="DD126" s="27"/>
      <c r="DE126" s="27"/>
      <c r="DF126" s="27"/>
      <c r="DG126" s="27"/>
      <c r="DH126" s="27"/>
      <c r="DI126" s="27"/>
      <c r="DJ126" s="27"/>
      <c r="DK126" s="27"/>
      <c r="DL126" s="27"/>
      <c r="DM126" s="27"/>
      <c r="DN126" s="27"/>
      <c r="DO126" s="27"/>
      <c r="DP126" s="27"/>
      <c r="DQ126" s="27"/>
      <c r="DR126" s="27"/>
      <c r="DS126" s="27"/>
      <c r="DT126" s="27"/>
      <c r="DU126" s="27"/>
      <c r="DV126" s="27"/>
      <c r="DW126" s="27"/>
      <c r="DX126" s="27"/>
      <c r="DY126" s="27"/>
      <c r="DZ126" s="27"/>
      <c r="EA126" s="27"/>
      <c r="EB126" s="27"/>
      <c r="EC126" s="27"/>
      <c r="ED126" s="27"/>
      <c r="EE126" s="27"/>
      <c r="EF126" s="27"/>
      <c r="EG126" s="27"/>
      <c r="EH126" s="27"/>
      <c r="EI126" s="27"/>
      <c r="EJ126" s="27"/>
      <c r="EK126" s="27"/>
      <c r="EL126" s="27"/>
      <c r="EM126" s="27"/>
      <c r="EN126" s="27"/>
      <c r="EO126" s="27"/>
      <c r="EP126" s="27"/>
      <c r="EQ126" s="27"/>
      <c r="ER126" s="27"/>
      <c r="ES126" s="27"/>
      <c r="ET126" s="27"/>
      <c r="EU126" s="27"/>
      <c r="EV126" s="27"/>
      <c r="EW126" s="27"/>
      <c r="EX126" s="27"/>
      <c r="EY126" s="27"/>
      <c r="EZ126" s="27"/>
      <c r="FA126" s="27"/>
      <c r="FB126" s="27"/>
      <c r="FC126" s="27"/>
      <c r="FD126" s="27"/>
      <c r="FE126" s="27"/>
      <c r="FF126" s="27"/>
      <c r="FG126" s="27"/>
      <c r="FH126" s="27"/>
      <c r="FI126" s="27"/>
      <c r="FJ126" s="27"/>
      <c r="FK126" s="27"/>
      <c r="FL126" s="27"/>
      <c r="FM126" s="27"/>
      <c r="FN126" s="27"/>
      <c r="FO126" s="27"/>
      <c r="FP126" s="27"/>
      <c r="FQ126" s="27"/>
      <c r="FR126" s="27"/>
      <c r="FS126" s="27"/>
      <c r="FT126" s="27"/>
      <c r="FU126" s="27"/>
      <c r="FV126" s="27"/>
      <c r="FW126" s="27"/>
      <c r="FX126" s="27"/>
      <c r="FY126" s="27"/>
      <c r="FZ126" s="27"/>
      <c r="GA126" s="27"/>
      <c r="GB126" s="27"/>
      <c r="GC126" s="27"/>
      <c r="GD126" s="27"/>
      <c r="GE126" s="27"/>
      <c r="GF126" s="27"/>
      <c r="GG126" s="27"/>
      <c r="GH126" s="27"/>
      <c r="GI126" s="27"/>
      <c r="GJ126" s="27"/>
      <c r="GK126" s="27"/>
      <c r="GL126" s="27"/>
      <c r="GM126" s="27"/>
      <c r="GN126" s="27"/>
      <c r="GO126" s="27"/>
      <c r="GP126" s="27"/>
      <c r="GQ126" s="27"/>
      <c r="GR126" s="27"/>
      <c r="GS126" s="27"/>
      <c r="GT126" s="27"/>
      <c r="GU126" s="27"/>
      <c r="GV126" s="27"/>
      <c r="GW126" s="27"/>
      <c r="GX126" s="27"/>
      <c r="GY126" s="27"/>
      <c r="GZ126" s="7"/>
      <c r="HA126" s="7"/>
      <c r="HB126" s="7"/>
      <c r="HC126" s="7"/>
      <c r="HD126" s="7"/>
      <c r="HE126" s="7"/>
      <c r="HF126" s="7"/>
      <c r="HG126" s="7"/>
      <c r="HH126" s="7"/>
      <c r="HI126" s="7"/>
      <c r="HJ126" s="7"/>
      <c r="HK126" s="7"/>
      <c r="HL126" s="7"/>
      <c r="HM126" s="7"/>
      <c r="HN126" s="7"/>
      <c r="HO126" s="7"/>
      <c r="HP126" s="7"/>
      <c r="HQ126" s="7"/>
      <c r="HR126" s="7"/>
      <c r="HS126" s="7"/>
      <c r="HT126" s="7"/>
      <c r="HU126" s="7"/>
      <c r="HV126" s="7"/>
      <c r="HW126" s="7"/>
      <c r="HX126" s="7"/>
      <c r="HY126" s="7"/>
      <c r="HZ126" s="7"/>
      <c r="IA126" s="7"/>
      <c r="IB126" s="7"/>
      <c r="IC126" s="7"/>
      <c r="ID126" s="7"/>
      <c r="IE126" s="7"/>
      <c r="IF126" s="7"/>
      <c r="IG126" s="7"/>
      <c r="IH126" s="7"/>
      <c r="II126" s="7"/>
      <c r="IJ126" s="7"/>
      <c r="IK126" s="7"/>
      <c r="IL126" s="7"/>
      <c r="IM126" s="7"/>
      <c r="IN126" s="7"/>
      <c r="IO126" s="7"/>
      <c r="IP126" s="7"/>
      <c r="IQ126" s="7"/>
      <c r="IR126" s="7"/>
      <c r="IS126" s="7"/>
      <c r="IT126" s="7"/>
      <c r="IU126" s="7"/>
      <c r="IV126" s="7"/>
      <c r="IW126" s="7"/>
      <c r="IX126" s="7"/>
      <c r="IY126" s="7"/>
      <c r="IZ126" s="7"/>
      <c r="JA126" s="7"/>
      <c r="JB126" s="7"/>
      <c r="JC126" s="7"/>
      <c r="JD126" s="7"/>
      <c r="JE126" s="7"/>
      <c r="JF126" s="7"/>
      <c r="JG126" s="7"/>
      <c r="JH126" s="7"/>
      <c r="JI126" s="7"/>
      <c r="JJ126" s="7"/>
      <c r="JK126" s="7"/>
      <c r="JL126" s="7"/>
      <c r="JM126" s="7"/>
      <c r="JN126" s="7"/>
      <c r="JO126" s="7"/>
      <c r="JP126" s="7"/>
      <c r="JQ126" s="7"/>
      <c r="JR126" s="7"/>
      <c r="JS126" s="7"/>
      <c r="JT126" s="7"/>
      <c r="JU126" s="7"/>
      <c r="JV126" s="7"/>
      <c r="JW126" s="7"/>
      <c r="JX126" s="7"/>
      <c r="JY126" s="7"/>
      <c r="JZ126" s="7"/>
      <c r="KA126" s="7"/>
      <c r="KB126" s="7"/>
      <c r="KC126" s="7"/>
      <c r="KD126" s="7"/>
      <c r="KE126" s="7"/>
      <c r="KF126" s="7"/>
      <c r="KG126" s="7"/>
      <c r="KH126" s="7"/>
      <c r="KI126" s="7"/>
      <c r="KJ126" s="7"/>
      <c r="KK126" s="7"/>
      <c r="KL126" s="7"/>
      <c r="KM126" s="7"/>
      <c r="KN126" s="7"/>
      <c r="KO126" s="7"/>
      <c r="KP126" s="7"/>
      <c r="KQ126" s="7"/>
      <c r="KR126" s="7"/>
      <c r="KS126" s="7"/>
      <c r="KT126" s="7"/>
      <c r="KU126" s="7"/>
      <c r="KV126" s="7"/>
      <c r="KW126" s="7"/>
      <c r="KX126" s="7"/>
      <c r="KY126" s="7"/>
      <c r="KZ126" s="7"/>
      <c r="LA126" s="7"/>
      <c r="LB126" s="7"/>
      <c r="LC126" s="7"/>
      <c r="LD126" s="7"/>
      <c r="LE126" s="7"/>
      <c r="LF126" s="7"/>
      <c r="LG126" s="7"/>
      <c r="LH126" s="7"/>
      <c r="LI126" s="7"/>
      <c r="LJ126" s="7"/>
      <c r="LK126" s="7"/>
      <c r="LL126" s="7"/>
      <c r="LM126" s="7"/>
      <c r="LN126" s="7"/>
      <c r="LO126" s="7"/>
      <c r="LP126" s="7"/>
      <c r="LQ126" s="7"/>
      <c r="LR126" s="7"/>
      <c r="LS126" s="7"/>
      <c r="LT126" s="7"/>
      <c r="LU126" s="7"/>
      <c r="LV126" s="7"/>
      <c r="LW126" s="7"/>
      <c r="LX126" s="7"/>
      <c r="LY126" s="7"/>
      <c r="LZ126" s="7"/>
      <c r="MA126" s="7"/>
      <c r="MB126" s="7"/>
      <c r="MC126" s="7"/>
      <c r="MD126" s="7"/>
      <c r="ME126" s="7"/>
      <c r="MF126" s="7"/>
      <c r="MG126" s="7"/>
      <c r="MH126" s="7"/>
      <c r="MI126" s="7"/>
      <c r="MJ126" s="7"/>
      <c r="MK126" s="7"/>
      <c r="ML126" s="7"/>
      <c r="MM126" s="7"/>
      <c r="MN126" s="7"/>
      <c r="MO126" s="7"/>
      <c r="MP126" s="7"/>
      <c r="MQ126" s="7"/>
      <c r="MR126" s="7"/>
      <c r="MS126" s="7"/>
      <c r="MT126" s="7"/>
      <c r="MU126" s="7"/>
      <c r="MV126" s="7"/>
      <c r="MW126" s="7"/>
      <c r="MX126" s="7"/>
      <c r="MY126" s="7"/>
      <c r="MZ126" s="7"/>
      <c r="NA126" s="7"/>
      <c r="NB126" s="7"/>
      <c r="NC126" s="7"/>
      <c r="ND126" s="7"/>
      <c r="NE126" s="7"/>
      <c r="NF126" s="7"/>
      <c r="NG126" s="7"/>
      <c r="NH126" s="7"/>
      <c r="NI126" s="7"/>
      <c r="NJ126" s="7"/>
      <c r="NK126" s="7"/>
      <c r="NL126" s="7"/>
      <c r="NM126" s="7"/>
      <c r="NN126" s="7"/>
      <c r="NO126" s="7"/>
      <c r="NP126" s="7"/>
      <c r="NQ126" s="7"/>
      <c r="NR126" s="7"/>
      <c r="NS126" s="7"/>
      <c r="NT126" s="7"/>
      <c r="NU126" s="7"/>
      <c r="NV126" s="7"/>
      <c r="NW126" s="7"/>
      <c r="NX126" s="7"/>
      <c r="NY126" s="7"/>
      <c r="NZ126" s="7"/>
      <c r="OA126" s="7"/>
      <c r="OB126" s="7"/>
      <c r="OC126" s="7"/>
      <c r="OD126" s="7"/>
      <c r="OE126" s="7"/>
      <c r="OF126" s="7"/>
      <c r="OG126" s="7"/>
      <c r="OH126" s="7"/>
      <c r="OI126" s="7"/>
      <c r="OJ126" s="7"/>
      <c r="OK126" s="7"/>
      <c r="OL126" s="7"/>
      <c r="OM126" s="7"/>
      <c r="ON126" s="7"/>
      <c r="OO126" s="7"/>
      <c r="OP126" s="7"/>
      <c r="OQ126" s="7"/>
      <c r="OR126" s="7"/>
      <c r="OS126" s="7"/>
      <c r="OT126" s="7"/>
      <c r="OU126" s="7"/>
      <c r="OV126" s="7"/>
      <c r="OW126" s="7"/>
      <c r="OX126" s="7"/>
      <c r="OY126" s="7"/>
      <c r="OZ126" s="7"/>
      <c r="PA126" s="7"/>
      <c r="PB126" s="7"/>
      <c r="PC126" s="7"/>
      <c r="PD126" s="7"/>
      <c r="PE126" s="7"/>
      <c r="PF126" s="7"/>
      <c r="PG126" s="7"/>
      <c r="PH126" s="7"/>
      <c r="PI126" s="7"/>
      <c r="PJ126" s="7"/>
      <c r="PK126" s="7"/>
      <c r="PL126" s="7"/>
      <c r="PM126" s="7"/>
      <c r="PN126" s="7"/>
      <c r="PO126" s="7"/>
      <c r="PP126" s="7"/>
      <c r="PQ126" s="7"/>
      <c r="PR126" s="7"/>
      <c r="PS126" s="7"/>
      <c r="PT126" s="7"/>
      <c r="PU126" s="7"/>
      <c r="PV126" s="7"/>
      <c r="PW126" s="7"/>
      <c r="PX126" s="7"/>
      <c r="PY126" s="7"/>
      <c r="PZ126" s="7"/>
      <c r="QA126" s="7"/>
      <c r="QB126" s="7"/>
      <c r="QC126" s="7"/>
      <c r="QD126" s="7"/>
      <c r="QE126" s="7"/>
      <c r="QF126" s="7"/>
      <c r="QG126" s="7"/>
      <c r="QH126" s="7"/>
      <c r="QI126" s="7"/>
      <c r="QJ126" s="7"/>
      <c r="QK126" s="7"/>
      <c r="QL126" s="7"/>
      <c r="QM126" s="7"/>
      <c r="QN126" s="7"/>
      <c r="QO126" s="7"/>
      <c r="QP126" s="7"/>
      <c r="QQ126" s="7"/>
      <c r="QR126" s="7"/>
      <c r="QS126" s="7"/>
      <c r="QT126" s="7"/>
      <c r="QU126" s="7"/>
      <c r="QV126" s="7"/>
      <c r="QW126" s="7"/>
      <c r="QX126" s="7"/>
      <c r="QY126" s="7"/>
      <c r="QZ126" s="7"/>
      <c r="RA126" s="7"/>
      <c r="RB126" s="7"/>
      <c r="RC126" s="7"/>
      <c r="RD126" s="7"/>
      <c r="RE126" s="7"/>
      <c r="RF126" s="7"/>
      <c r="RG126" s="7"/>
      <c r="RH126" s="7"/>
      <c r="RI126" s="7"/>
      <c r="RJ126" s="7"/>
      <c r="RK126" s="7"/>
      <c r="RL126" s="7"/>
      <c r="RM126" s="7"/>
      <c r="RN126" s="7"/>
      <c r="RO126" s="7"/>
      <c r="RP126" s="7"/>
      <c r="RQ126" s="7"/>
      <c r="RR126" s="7"/>
      <c r="RS126" s="7"/>
      <c r="RT126" s="7"/>
      <c r="RU126" s="7"/>
      <c r="RV126" s="7"/>
      <c r="RW126" s="7"/>
      <c r="RX126" s="7"/>
      <c r="RY126" s="7"/>
      <c r="RZ126" s="7"/>
      <c r="SA126" s="7"/>
      <c r="SB126" s="7"/>
      <c r="SC126" s="7"/>
      <c r="SD126" s="7"/>
      <c r="SE126" s="7"/>
      <c r="SF126" s="7"/>
      <c r="SG126" s="7"/>
      <c r="SH126" s="7"/>
      <c r="SI126" s="7"/>
      <c r="SJ126" s="7"/>
      <c r="SK126" s="7"/>
      <c r="SL126" s="7"/>
      <c r="SM126" s="7"/>
      <c r="SN126" s="7"/>
      <c r="SO126" s="7"/>
      <c r="SP126" s="7"/>
      <c r="SQ126" s="7"/>
      <c r="SR126" s="7"/>
      <c r="SS126" s="7"/>
      <c r="ST126" s="7"/>
      <c r="SU126" s="7"/>
      <c r="SV126" s="7"/>
      <c r="SW126" s="7"/>
      <c r="SX126" s="7"/>
      <c r="SY126" s="7"/>
      <c r="SZ126" s="7"/>
      <c r="TA126" s="7"/>
      <c r="TB126" s="7"/>
      <c r="TC126" s="7"/>
      <c r="TD126" s="7"/>
      <c r="TE126" s="7"/>
      <c r="TF126" s="7"/>
      <c r="TG126" s="7"/>
      <c r="TH126" s="7"/>
      <c r="TI126" s="7"/>
      <c r="TJ126" s="7"/>
      <c r="TK126" s="7"/>
      <c r="TL126" s="7"/>
      <c r="TM126" s="7"/>
      <c r="TN126" s="7"/>
      <c r="TO126" s="7"/>
      <c r="TP126" s="7"/>
      <c r="TQ126" s="7"/>
      <c r="TR126" s="7"/>
      <c r="TS126" s="7"/>
      <c r="TT126" s="7"/>
      <c r="TU126" s="7"/>
      <c r="TV126" s="7"/>
      <c r="TW126" s="7"/>
      <c r="TX126" s="7"/>
      <c r="TY126" s="7"/>
      <c r="TZ126" s="7"/>
      <c r="UA126" s="7"/>
      <c r="UB126" s="7"/>
      <c r="UC126" s="7"/>
      <c r="UD126" s="7"/>
      <c r="UE126" s="7"/>
      <c r="UF126" s="7"/>
      <c r="UG126" s="7"/>
      <c r="UH126" s="7"/>
      <c r="UI126" s="7"/>
      <c r="UJ126" s="7"/>
      <c r="UK126" s="7"/>
      <c r="UL126" s="7"/>
      <c r="UM126" s="7"/>
      <c r="UN126" s="7"/>
      <c r="UO126" s="7"/>
      <c r="UP126" s="7"/>
      <c r="UQ126" s="7"/>
      <c r="UR126" s="7"/>
      <c r="US126" s="7"/>
      <c r="UT126" s="7"/>
      <c r="UU126" s="7"/>
      <c r="UV126" s="7"/>
      <c r="UW126" s="7"/>
      <c r="UX126" s="7"/>
      <c r="UY126" s="7"/>
      <c r="UZ126" s="7"/>
      <c r="VA126" s="7"/>
      <c r="VB126" s="7"/>
      <c r="VC126" s="7"/>
      <c r="VD126" s="7"/>
      <c r="VE126" s="7"/>
      <c r="VF126" s="7"/>
      <c r="VG126" s="7"/>
      <c r="VH126" s="7"/>
      <c r="VI126" s="7"/>
      <c r="VJ126" s="7"/>
      <c r="VK126" s="7"/>
      <c r="VL126" s="7"/>
      <c r="VM126" s="7"/>
      <c r="VN126" s="7"/>
      <c r="VO126" s="7"/>
      <c r="VP126" s="7"/>
      <c r="VQ126" s="7"/>
      <c r="VR126" s="7"/>
      <c r="VS126" s="7"/>
      <c r="VT126" s="7"/>
      <c r="VU126" s="7"/>
      <c r="VV126" s="7"/>
      <c r="VW126" s="7"/>
      <c r="VX126" s="7"/>
      <c r="VY126" s="7"/>
      <c r="VZ126" s="7"/>
      <c r="WA126" s="7"/>
      <c r="WB126" s="7"/>
      <c r="WC126" s="7"/>
      <c r="WD126" s="7"/>
      <c r="WE126" s="7"/>
      <c r="WF126" s="7"/>
      <c r="WG126" s="7"/>
      <c r="WH126" s="7"/>
      <c r="WI126" s="7"/>
      <c r="WJ126" s="7"/>
      <c r="WK126" s="7"/>
      <c r="WL126" s="7"/>
      <c r="WM126" s="7"/>
      <c r="WN126" s="7"/>
      <c r="WO126" s="7"/>
      <c r="WP126" s="7"/>
      <c r="WQ126" s="7"/>
      <c r="WR126" s="7"/>
      <c r="WS126" s="7"/>
      <c r="WT126" s="7"/>
      <c r="WU126" s="7"/>
      <c r="WV126" s="7"/>
      <c r="WW126" s="7"/>
      <c r="WX126" s="7"/>
      <c r="WY126" s="7"/>
      <c r="WZ126" s="7"/>
      <c r="XA126" s="7"/>
      <c r="XB126" s="7"/>
      <c r="XC126" s="7"/>
      <c r="XD126" s="7"/>
      <c r="XE126" s="7"/>
      <c r="XF126" s="7"/>
      <c r="XG126" s="7"/>
      <c r="XH126" s="7"/>
      <c r="XI126" s="7"/>
      <c r="XJ126" s="7"/>
      <c r="XK126" s="7"/>
      <c r="XL126" s="7"/>
      <c r="XM126" s="7"/>
      <c r="XN126" s="7"/>
      <c r="XO126" s="7"/>
      <c r="XP126" s="7"/>
      <c r="XQ126" s="7"/>
      <c r="XR126" s="7"/>
      <c r="XS126" s="7"/>
      <c r="XT126" s="7"/>
      <c r="XU126" s="7"/>
      <c r="XV126" s="7"/>
      <c r="XW126" s="7"/>
      <c r="XX126" s="7"/>
      <c r="XY126" s="7"/>
      <c r="XZ126" s="7"/>
      <c r="YA126" s="7"/>
      <c r="YB126" s="7"/>
      <c r="YC126" s="7"/>
      <c r="YD126" s="7"/>
      <c r="YE126" s="7"/>
      <c r="YF126" s="7"/>
      <c r="YG126" s="7"/>
      <c r="YH126" s="7"/>
      <c r="YI126" s="7"/>
      <c r="YJ126" s="7"/>
      <c r="YK126" s="7"/>
      <c r="YL126" s="7"/>
      <c r="YM126" s="7"/>
      <c r="YN126" s="7"/>
      <c r="YO126" s="7"/>
      <c r="YP126" s="7"/>
      <c r="YQ126" s="7"/>
      <c r="YR126" s="7"/>
      <c r="YS126" s="7"/>
      <c r="YT126" s="7"/>
      <c r="YU126" s="7"/>
      <c r="YV126" s="7"/>
      <c r="YW126" s="7"/>
      <c r="YX126" s="7"/>
      <c r="YY126" s="7"/>
      <c r="YZ126" s="7"/>
      <c r="ZA126" s="7"/>
      <c r="ZB126" s="7"/>
      <c r="ZC126" s="7"/>
      <c r="ZD126" s="7"/>
      <c r="ZE126" s="7"/>
      <c r="ZF126" s="7"/>
      <c r="ZG126" s="7"/>
      <c r="ZH126" s="7"/>
      <c r="ZI126" s="7"/>
      <c r="ZJ126" s="7"/>
      <c r="ZK126" s="7"/>
      <c r="ZL126" s="7"/>
      <c r="ZM126" s="7"/>
      <c r="ZN126" s="7"/>
      <c r="ZO126" s="7"/>
      <c r="ZP126" s="7"/>
      <c r="ZQ126" s="7"/>
      <c r="ZR126" s="7"/>
      <c r="ZS126" s="7"/>
      <c r="ZT126" s="7"/>
      <c r="ZU126" s="7"/>
      <c r="ZV126" s="7"/>
      <c r="ZW126" s="7"/>
      <c r="ZX126" s="7"/>
      <c r="ZY126" s="7"/>
      <c r="ZZ126" s="7"/>
      <c r="AAA126" s="7"/>
      <c r="AAB126" s="7"/>
      <c r="AAC126" s="7"/>
      <c r="AAD126" s="7"/>
      <c r="AAE126" s="7"/>
      <c r="AAF126" s="7"/>
      <c r="AAG126" s="7"/>
      <c r="AAH126" s="7"/>
      <c r="AAI126" s="7"/>
      <c r="AAJ126" s="7"/>
      <c r="AAK126" s="7"/>
      <c r="AAL126" s="7"/>
      <c r="AAM126" s="7"/>
      <c r="AAN126" s="7"/>
      <c r="AAO126" s="7"/>
      <c r="AAP126" s="7"/>
      <c r="AAQ126" s="7"/>
      <c r="AAR126" s="7"/>
      <c r="AAS126" s="7"/>
      <c r="AAT126" s="7"/>
      <c r="AAU126" s="7"/>
      <c r="AAV126" s="7"/>
      <c r="AAW126" s="7"/>
      <c r="AAX126" s="7"/>
      <c r="AAY126" s="7"/>
      <c r="AAZ126" s="7"/>
      <c r="ABA126" s="7"/>
      <c r="ABB126" s="7"/>
      <c r="ABC126" s="7"/>
      <c r="ABD126" s="7"/>
      <c r="ABE126" s="7"/>
      <c r="ABF126" s="7"/>
      <c r="ABG126" s="7"/>
      <c r="ABH126" s="7"/>
      <c r="ABI126" s="7"/>
      <c r="ABJ126" s="7"/>
      <c r="ABK126" s="7"/>
      <c r="ABL126" s="7"/>
      <c r="ABM126" s="7"/>
      <c r="ABN126" s="7"/>
      <c r="ABO126" s="7"/>
      <c r="ABP126" s="7"/>
      <c r="ABQ126" s="7"/>
      <c r="ABR126" s="7"/>
      <c r="ABS126" s="7"/>
      <c r="ABT126" s="7"/>
      <c r="ABU126" s="7"/>
      <c r="ABV126" s="7"/>
      <c r="ABW126" s="7"/>
      <c r="ABX126" s="7"/>
      <c r="ABY126" s="7"/>
      <c r="ABZ126" s="7"/>
      <c r="ACA126" s="7"/>
      <c r="ACB126" s="7"/>
      <c r="ACC126" s="7"/>
      <c r="ACD126" s="7"/>
      <c r="ACE126" s="7"/>
      <c r="ACF126" s="7"/>
      <c r="ACG126" s="7"/>
      <c r="ACH126" s="7"/>
      <c r="ACI126" s="7"/>
      <c r="ACJ126" s="7"/>
      <c r="ACK126" s="7"/>
      <c r="ACL126" s="7"/>
      <c r="ACM126" s="7"/>
      <c r="ACN126" s="7"/>
      <c r="ACO126" s="7"/>
      <c r="ACP126" s="7"/>
      <c r="ACQ126" s="7"/>
      <c r="ACR126" s="7"/>
      <c r="ACS126" s="7"/>
      <c r="ACT126" s="7"/>
      <c r="ACU126" s="7"/>
      <c r="ACV126" s="7"/>
      <c r="ACW126" s="7"/>
      <c r="ACX126" s="7"/>
      <c r="ACY126" s="7"/>
      <c r="ACZ126" s="7"/>
      <c r="ADA126" s="7"/>
      <c r="ADB126" s="7"/>
      <c r="ADC126" s="7"/>
      <c r="ADD126" s="7"/>
      <c r="ADE126" s="7"/>
      <c r="ADF126" s="7"/>
      <c r="ADG126" s="7"/>
      <c r="ADH126" s="7"/>
      <c r="ADI126" s="7"/>
      <c r="ADJ126" s="7"/>
      <c r="ADK126" s="7"/>
      <c r="ADL126" s="7"/>
      <c r="ADM126" s="7"/>
      <c r="ADN126" s="7"/>
      <c r="ADO126" s="7"/>
      <c r="ADP126" s="7"/>
      <c r="ADQ126" s="7"/>
      <c r="ADR126" s="7"/>
      <c r="ADS126" s="7"/>
      <c r="ADT126" s="7"/>
      <c r="ADU126" s="7"/>
      <c r="ADV126" s="7"/>
      <c r="ADW126" s="7"/>
      <c r="ADX126" s="7"/>
      <c r="ADY126" s="7"/>
      <c r="ADZ126" s="7"/>
      <c r="AEA126" s="7"/>
      <c r="AEB126" s="7"/>
      <c r="AEC126" s="7"/>
      <c r="AED126" s="7"/>
      <c r="AEE126" s="7"/>
      <c r="AEF126" s="7"/>
      <c r="AEG126" s="7"/>
      <c r="AEH126" s="7"/>
      <c r="AEI126" s="7"/>
      <c r="AEJ126" s="7"/>
      <c r="AEK126" s="7"/>
      <c r="AEL126" s="7"/>
      <c r="AEM126" s="7"/>
      <c r="AEN126" s="7"/>
      <c r="AEO126" s="7"/>
      <c r="AEP126" s="7"/>
      <c r="AEQ126" s="7"/>
      <c r="AER126" s="7"/>
      <c r="AES126" s="7"/>
      <c r="AET126" s="7"/>
      <c r="AEU126" s="7"/>
      <c r="AEV126" s="7"/>
      <c r="AEW126" s="7"/>
      <c r="AEX126" s="7"/>
      <c r="AEY126" s="7"/>
      <c r="AEZ126" s="7"/>
      <c r="AFA126" s="7"/>
      <c r="AFB126" s="7"/>
      <c r="AFC126" s="7"/>
      <c r="AFD126" s="7"/>
      <c r="AFE126" s="7"/>
      <c r="AFF126" s="7"/>
      <c r="AFG126" s="7"/>
      <c r="AFH126" s="7"/>
      <c r="AFI126" s="7"/>
      <c r="AFJ126" s="7"/>
      <c r="AFK126" s="7"/>
      <c r="AFL126" s="7"/>
      <c r="AFM126" s="7"/>
      <c r="AFN126" s="7"/>
      <c r="AFO126" s="7"/>
      <c r="AFP126" s="7"/>
      <c r="AFQ126" s="7"/>
      <c r="AFR126" s="7"/>
      <c r="AFS126" s="7"/>
      <c r="AFT126" s="7"/>
      <c r="AFU126" s="7"/>
      <c r="AFV126" s="7"/>
      <c r="AFW126" s="7"/>
      <c r="AFX126" s="7"/>
      <c r="AFY126" s="7"/>
      <c r="AFZ126" s="7"/>
      <c r="AGA126" s="7"/>
      <c r="AGB126" s="7"/>
      <c r="AGC126" s="7"/>
      <c r="AGD126" s="7"/>
      <c r="AGE126" s="7"/>
      <c r="AGF126" s="7"/>
      <c r="AGG126" s="7"/>
      <c r="AGH126" s="7"/>
      <c r="AGI126" s="7"/>
      <c r="AGJ126" s="7"/>
      <c r="AGK126" s="7"/>
      <c r="AGL126" s="7"/>
      <c r="AGM126" s="7"/>
      <c r="AGN126" s="7"/>
      <c r="AGO126" s="7"/>
      <c r="AGP126" s="7"/>
      <c r="AGQ126" s="7"/>
      <c r="AGR126" s="7"/>
      <c r="AGS126" s="7"/>
      <c r="AGT126" s="7"/>
      <c r="AGU126" s="7"/>
      <c r="AGV126" s="7"/>
      <c r="AGW126" s="7"/>
      <c r="AGX126" s="7"/>
      <c r="AGY126" s="7"/>
      <c r="AGZ126" s="7"/>
      <c r="AHA126" s="7"/>
      <c r="AHB126" s="7"/>
      <c r="AHC126" s="7"/>
      <c r="AHD126" s="7"/>
      <c r="AHE126" s="7"/>
      <c r="AHF126" s="7"/>
      <c r="AHG126" s="7"/>
      <c r="AHH126" s="7"/>
      <c r="AHI126" s="7"/>
      <c r="AHJ126" s="7"/>
      <c r="AHK126" s="7"/>
      <c r="AHL126" s="7"/>
      <c r="AHM126" s="7"/>
      <c r="AHN126" s="7"/>
      <c r="AHO126" s="7"/>
      <c r="AHP126" s="7"/>
      <c r="AHQ126" s="7"/>
      <c r="AHR126" s="7"/>
      <c r="AHS126" s="7"/>
      <c r="AHT126" s="7"/>
      <c r="AHU126" s="7"/>
      <c r="AHV126" s="7"/>
      <c r="AHW126" s="7"/>
      <c r="AHX126" s="7"/>
      <c r="AHY126" s="7"/>
      <c r="AHZ126" s="7"/>
      <c r="AIA126" s="7"/>
      <c r="AIB126" s="7"/>
      <c r="AIC126" s="7"/>
      <c r="AID126" s="7"/>
      <c r="AIE126" s="7"/>
      <c r="AIF126" s="7"/>
      <c r="AIG126" s="7"/>
      <c r="AIH126" s="7"/>
      <c r="AII126" s="7"/>
      <c r="AIJ126" s="7"/>
      <c r="AIK126" s="7"/>
      <c r="AIL126" s="7"/>
      <c r="AIM126" s="7"/>
      <c r="AIN126" s="7"/>
      <c r="AIO126" s="7"/>
      <c r="AIP126" s="7"/>
      <c r="AIQ126" s="7"/>
      <c r="AIR126" s="7"/>
      <c r="AIS126" s="7"/>
      <c r="AIT126" s="7"/>
      <c r="AIU126" s="7"/>
      <c r="AIV126" s="7"/>
      <c r="AIW126" s="7"/>
      <c r="AIX126" s="7"/>
      <c r="AIY126" s="7"/>
      <c r="AIZ126" s="7"/>
      <c r="AJA126" s="7"/>
      <c r="AJB126" s="7"/>
      <c r="AJC126" s="7"/>
      <c r="AJD126" s="7"/>
      <c r="AJE126" s="7"/>
      <c r="AJF126" s="7"/>
      <c r="AJG126" s="7"/>
      <c r="AJH126" s="7"/>
      <c r="AJI126" s="7"/>
      <c r="AJJ126" s="7"/>
      <c r="AJK126" s="7"/>
      <c r="AJL126" s="7"/>
      <c r="AJM126" s="7"/>
      <c r="AJN126" s="7"/>
      <c r="AJO126" s="7"/>
      <c r="AJP126" s="7"/>
      <c r="AJQ126" s="7"/>
      <c r="AJR126" s="7"/>
      <c r="AJS126" s="7"/>
      <c r="AJT126" s="7"/>
      <c r="AJU126" s="7"/>
      <c r="AJV126" s="7"/>
      <c r="AJW126" s="7"/>
      <c r="AJX126" s="7"/>
      <c r="AJY126" s="7"/>
      <c r="AJZ126" s="7"/>
      <c r="AKA126" s="7"/>
      <c r="AKB126" s="7"/>
      <c r="AKC126" s="7"/>
      <c r="AKD126" s="7"/>
      <c r="AKE126" s="7"/>
      <c r="AKF126" s="7"/>
      <c r="AKG126" s="7"/>
      <c r="AKH126" s="7"/>
      <c r="AKI126" s="7"/>
      <c r="AKJ126" s="7"/>
      <c r="AKK126" s="7"/>
      <c r="AKL126" s="7"/>
      <c r="AKM126" s="7"/>
      <c r="AKN126" s="7"/>
      <c r="AKO126" s="7"/>
      <c r="AKP126" s="7"/>
      <c r="AKQ126" s="7"/>
      <c r="AKR126" s="7"/>
      <c r="AKS126" s="7"/>
      <c r="AKT126" s="7"/>
      <c r="AKU126" s="7"/>
      <c r="AKV126" s="7"/>
      <c r="AKW126" s="7"/>
      <c r="AKX126" s="7"/>
      <c r="AKY126" s="7"/>
      <c r="AKZ126" s="7"/>
      <c r="ALA126" s="7"/>
      <c r="ALB126" s="7"/>
      <c r="ALC126" s="7"/>
      <c r="ALD126" s="7"/>
      <c r="ALE126" s="7"/>
      <c r="ALF126" s="7"/>
      <c r="ALG126" s="7"/>
      <c r="ALH126" s="7"/>
      <c r="ALI126" s="7"/>
      <c r="ALJ126" s="7"/>
      <c r="ALK126" s="7"/>
      <c r="ALL126" s="7"/>
      <c r="ALM126" s="7"/>
      <c r="ALN126" s="7"/>
      <c r="ALO126" s="7"/>
      <c r="ALP126" s="7"/>
      <c r="ALQ126" s="7"/>
      <c r="ALR126" s="7"/>
      <c r="ALS126" s="7"/>
      <c r="ALT126" s="7"/>
      <c r="ALU126" s="7"/>
      <c r="ALV126" s="7"/>
      <c r="ALW126" s="7"/>
      <c r="ALX126" s="7"/>
      <c r="ALY126" s="7"/>
      <c r="ALZ126" s="7"/>
      <c r="AMA126" s="7"/>
      <c r="AMB126" s="7"/>
      <c r="AMC126" s="7"/>
      <c r="AMD126" s="7"/>
      <c r="AME126" s="7"/>
      <c r="AMF126" s="7"/>
      <c r="AMG126" s="7"/>
      <c r="AMH126" s="7"/>
      <c r="AMI126" s="7"/>
      <c r="AMJ126" s="7"/>
      <c r="AMK126" s="7"/>
      <c r="AML126" s="7"/>
      <c r="AMM126" s="7"/>
      <c r="AMN126" s="7"/>
      <c r="AMO126" s="7"/>
      <c r="AMP126" s="7"/>
      <c r="AMQ126" s="7"/>
      <c r="AMR126" s="7"/>
      <c r="AMS126" s="7"/>
      <c r="AMT126" s="7"/>
      <c r="AMU126" s="7"/>
      <c r="AMV126" s="7"/>
      <c r="AMW126" s="7"/>
      <c r="AMX126" s="7"/>
      <c r="AMY126" s="7"/>
      <c r="AMZ126" s="7"/>
      <c r="ANA126" s="7"/>
      <c r="ANB126" s="7"/>
      <c r="ANC126" s="7"/>
      <c r="AND126" s="7"/>
      <c r="ANE126" s="7"/>
      <c r="ANF126" s="7"/>
      <c r="ANG126" s="7"/>
      <c r="ANH126" s="7"/>
      <c r="ANI126" s="7"/>
      <c r="ANJ126" s="7"/>
      <c r="ANK126" s="7"/>
      <c r="ANL126" s="7"/>
      <c r="ANM126" s="7"/>
      <c r="ANN126" s="7"/>
      <c r="ANO126" s="7"/>
      <c r="ANP126" s="7"/>
      <c r="ANQ126" s="7"/>
      <c r="ANR126" s="7"/>
      <c r="ANS126" s="7"/>
      <c r="ANT126" s="7"/>
      <c r="ANU126" s="7"/>
      <c r="ANV126" s="7"/>
      <c r="ANW126" s="7"/>
      <c r="ANX126" s="7"/>
      <c r="ANY126" s="7"/>
      <c r="ANZ126" s="7"/>
      <c r="AOA126" s="7"/>
      <c r="AOB126" s="7"/>
      <c r="AOC126" s="7"/>
      <c r="AOD126" s="7"/>
      <c r="AOE126" s="7"/>
      <c r="AOF126" s="7"/>
      <c r="AOG126" s="7"/>
      <c r="AOH126" s="7"/>
      <c r="AOI126" s="7"/>
      <c r="AOJ126" s="7"/>
      <c r="AOK126" s="7"/>
      <c r="AOL126" s="7"/>
      <c r="AOM126" s="7"/>
      <c r="AON126" s="7"/>
      <c r="AOO126" s="7"/>
      <c r="AOP126" s="7"/>
      <c r="AOQ126" s="7"/>
      <c r="AOR126" s="7"/>
      <c r="AOS126" s="7"/>
      <c r="AOT126" s="7"/>
      <c r="AOU126" s="7"/>
      <c r="AOV126" s="7"/>
      <c r="AOW126" s="7"/>
      <c r="AOX126" s="7"/>
      <c r="AOY126" s="7"/>
      <c r="AOZ126" s="7"/>
      <c r="APA126" s="7"/>
      <c r="APB126" s="7"/>
      <c r="APC126" s="7"/>
      <c r="APD126" s="7"/>
      <c r="APE126" s="7"/>
      <c r="APF126" s="7"/>
      <c r="APG126" s="7"/>
      <c r="APH126" s="7"/>
      <c r="API126" s="7"/>
      <c r="APJ126" s="7"/>
      <c r="APK126" s="7"/>
      <c r="APL126" s="7"/>
      <c r="APM126" s="7"/>
      <c r="APN126" s="7"/>
      <c r="APO126" s="7"/>
      <c r="APP126" s="7"/>
      <c r="APQ126" s="7"/>
      <c r="APR126" s="7"/>
      <c r="APS126" s="7"/>
      <c r="APT126" s="7"/>
      <c r="APU126" s="7"/>
      <c r="APV126" s="7"/>
      <c r="APW126" s="7"/>
      <c r="APX126" s="7"/>
      <c r="APY126" s="7"/>
      <c r="APZ126" s="7"/>
      <c r="AQA126" s="7"/>
      <c r="AQB126" s="7"/>
      <c r="AQC126" s="7"/>
      <c r="AQD126" s="7"/>
      <c r="AQE126" s="7"/>
      <c r="AQF126" s="7"/>
      <c r="AQG126" s="7"/>
      <c r="AQH126" s="7"/>
      <c r="AQI126" s="7"/>
      <c r="AQJ126" s="7"/>
      <c r="AQK126" s="7"/>
      <c r="AQL126" s="7"/>
      <c r="AQM126" s="7"/>
      <c r="AQN126" s="7"/>
      <c r="AQO126" s="7"/>
      <c r="AQP126" s="7"/>
      <c r="AQQ126" s="7"/>
      <c r="AQR126" s="7"/>
      <c r="AQS126" s="7"/>
      <c r="AQT126" s="7"/>
      <c r="AQU126" s="7"/>
      <c r="AQV126" s="7"/>
      <c r="AQW126" s="7"/>
      <c r="AQX126" s="7"/>
      <c r="AQY126" s="7"/>
      <c r="AQZ126" s="7"/>
      <c r="ARA126" s="7"/>
      <c r="ARB126" s="7"/>
      <c r="ARC126" s="7"/>
      <c r="ARD126" s="7"/>
      <c r="ARE126" s="7"/>
      <c r="ARF126" s="7"/>
      <c r="ARG126" s="7"/>
      <c r="ARH126" s="7"/>
      <c r="ARI126" s="7"/>
      <c r="ARJ126" s="7"/>
      <c r="ARK126" s="7"/>
      <c r="ARL126" s="7"/>
      <c r="ARM126" s="7"/>
      <c r="ARN126" s="7"/>
      <c r="ARO126" s="7"/>
      <c r="ARP126" s="7"/>
      <c r="ARQ126" s="7"/>
      <c r="ARR126" s="7"/>
      <c r="ARS126" s="7"/>
      <c r="ART126" s="7"/>
      <c r="ARU126" s="7"/>
      <c r="ARV126" s="7"/>
      <c r="ARW126" s="7"/>
      <c r="ARX126" s="7"/>
      <c r="ARY126" s="7"/>
      <c r="ARZ126" s="7"/>
      <c r="ASA126" s="7"/>
      <c r="ASB126" s="7"/>
      <c r="ASC126" s="7"/>
      <c r="ASD126" s="7"/>
      <c r="ASE126" s="7"/>
      <c r="ASF126" s="7"/>
      <c r="ASG126" s="7"/>
      <c r="ASH126" s="7"/>
      <c r="ASI126" s="7"/>
      <c r="ASJ126" s="7"/>
      <c r="ASK126" s="7"/>
      <c r="ASL126" s="7"/>
      <c r="ASM126" s="7"/>
      <c r="ASN126" s="7"/>
      <c r="ASO126" s="7"/>
      <c r="ASP126" s="7"/>
      <c r="ASQ126" s="7"/>
      <c r="ASR126" s="7"/>
      <c r="ASS126" s="7"/>
      <c r="AST126" s="7"/>
      <c r="ASU126" s="7"/>
      <c r="ASV126" s="7"/>
      <c r="ASW126" s="7"/>
      <c r="ASX126" s="7"/>
      <c r="ASY126" s="7"/>
      <c r="ASZ126" s="7"/>
      <c r="ATA126" s="7"/>
      <c r="ATB126" s="7"/>
      <c r="ATC126" s="7"/>
      <c r="ATD126" s="7"/>
      <c r="ATE126" s="7"/>
      <c r="ATF126" s="7"/>
      <c r="ATG126" s="7"/>
      <c r="ATH126" s="7"/>
      <c r="ATI126" s="7"/>
      <c r="ATJ126" s="7"/>
      <c r="ATK126" s="7"/>
      <c r="ATL126" s="7"/>
      <c r="ATM126" s="7"/>
      <c r="ATN126" s="7"/>
      <c r="ATO126" s="7"/>
      <c r="ATP126" s="7"/>
      <c r="ATQ126" s="7"/>
      <c r="ATR126" s="7"/>
      <c r="ATS126" s="7"/>
      <c r="ATT126" s="7"/>
      <c r="ATU126" s="7"/>
      <c r="ATV126" s="7"/>
      <c r="ATW126" s="7"/>
      <c r="ATX126" s="7"/>
      <c r="ATY126" s="7"/>
      <c r="ATZ126" s="7"/>
      <c r="AUA126" s="7"/>
      <c r="AUB126" s="7"/>
      <c r="AUC126" s="7"/>
      <c r="AUD126" s="7"/>
      <c r="AUE126" s="7"/>
      <c r="AUF126" s="7"/>
      <c r="AUG126" s="7"/>
      <c r="AUH126" s="7"/>
      <c r="AUI126" s="7"/>
      <c r="AUJ126" s="7"/>
      <c r="AUK126" s="7"/>
      <c r="AUL126" s="7"/>
      <c r="AUM126" s="7"/>
      <c r="AUN126" s="7"/>
      <c r="AUO126" s="7"/>
      <c r="AUP126" s="7"/>
      <c r="AUQ126" s="7"/>
      <c r="AUR126" s="7"/>
      <c r="AUS126" s="7"/>
      <c r="AUT126" s="7"/>
      <c r="AUU126" s="7"/>
      <c r="AUV126" s="7"/>
      <c r="AUW126" s="7"/>
      <c r="AUX126" s="7"/>
      <c r="AUY126" s="7"/>
      <c r="AUZ126" s="7"/>
      <c r="AVA126" s="7"/>
      <c r="AVB126" s="7"/>
      <c r="AVC126" s="7"/>
      <c r="AVD126" s="7"/>
      <c r="AVE126" s="7"/>
      <c r="AVF126" s="7"/>
      <c r="AVG126" s="7"/>
      <c r="AVH126" s="7"/>
      <c r="AVI126" s="7"/>
      <c r="AVJ126" s="7"/>
      <c r="AVK126" s="7"/>
      <c r="AVL126" s="7"/>
      <c r="AVM126" s="7"/>
      <c r="AVN126" s="7"/>
      <c r="AVO126" s="7"/>
      <c r="AVP126" s="7"/>
      <c r="AVQ126" s="7"/>
      <c r="AVR126" s="7"/>
      <c r="AVS126" s="7"/>
      <c r="AVT126" s="7"/>
      <c r="AVU126" s="7"/>
      <c r="AVV126" s="7"/>
      <c r="AVW126" s="7"/>
      <c r="AVX126" s="7"/>
      <c r="AVY126" s="7"/>
      <c r="AVZ126" s="7"/>
      <c r="AWA126" s="7"/>
      <c r="AWB126" s="7"/>
      <c r="AWC126" s="7"/>
      <c r="AWD126" s="7"/>
      <c r="AWE126" s="7"/>
      <c r="AWF126" s="7"/>
      <c r="AWG126" s="7"/>
      <c r="AWH126" s="7"/>
      <c r="AWI126" s="7"/>
      <c r="AWJ126" s="7"/>
      <c r="AWK126" s="7"/>
      <c r="AWL126" s="7"/>
      <c r="AWM126" s="7"/>
      <c r="AWN126" s="7"/>
      <c r="AWO126" s="7"/>
      <c r="AWP126" s="7"/>
      <c r="AWQ126" s="7"/>
      <c r="AWR126" s="7"/>
      <c r="AWS126" s="7"/>
      <c r="AWT126" s="7"/>
      <c r="AWU126" s="7"/>
      <c r="AWV126" s="7"/>
      <c r="AWW126" s="7"/>
      <c r="AWX126" s="7"/>
      <c r="AWY126" s="7"/>
      <c r="AWZ126" s="7"/>
      <c r="AXA126" s="7"/>
      <c r="AXB126" s="7"/>
      <c r="AXC126" s="7"/>
      <c r="AXD126" s="7"/>
      <c r="AXE126" s="7"/>
      <c r="AXF126" s="7"/>
      <c r="AXG126" s="7"/>
      <c r="AXH126" s="7"/>
      <c r="AXI126" s="7"/>
      <c r="AXJ126" s="7"/>
      <c r="AXK126" s="7"/>
      <c r="AXL126" s="7"/>
      <c r="AXM126" s="7"/>
      <c r="AXN126" s="7"/>
      <c r="AXO126" s="7"/>
      <c r="AXP126" s="7"/>
      <c r="AXQ126" s="7"/>
      <c r="AXR126" s="7"/>
      <c r="AXS126" s="7"/>
      <c r="AXT126" s="7"/>
      <c r="AXU126" s="7"/>
      <c r="AXV126" s="7"/>
      <c r="AXW126" s="7"/>
      <c r="AXX126" s="7"/>
      <c r="AXY126" s="7"/>
      <c r="AXZ126" s="7"/>
      <c r="AYA126" s="7"/>
      <c r="AYB126" s="7"/>
      <c r="AYC126" s="7"/>
      <c r="AYD126" s="7"/>
      <c r="AYE126" s="7"/>
      <c r="AYF126" s="7"/>
      <c r="AYG126" s="7"/>
      <c r="AYH126" s="7"/>
      <c r="AYI126" s="7"/>
      <c r="AYJ126" s="7"/>
      <c r="AYK126" s="7"/>
      <c r="AYL126" s="7"/>
      <c r="AYM126" s="7"/>
      <c r="AYN126" s="7"/>
      <c r="AYO126" s="7"/>
      <c r="AYP126" s="7"/>
      <c r="AYQ126" s="7"/>
      <c r="AYR126" s="7"/>
      <c r="AYS126" s="7"/>
      <c r="AYT126" s="7"/>
      <c r="AYU126" s="7"/>
      <c r="AYV126" s="7"/>
      <c r="AYW126" s="7"/>
      <c r="AYX126" s="7"/>
      <c r="AYY126" s="7"/>
      <c r="AYZ126" s="7"/>
      <c r="AZA126" s="7"/>
      <c r="AZB126" s="7"/>
      <c r="AZC126" s="7"/>
      <c r="AZD126" s="7"/>
      <c r="AZE126" s="7"/>
      <c r="AZF126" s="7"/>
      <c r="AZG126" s="7"/>
      <c r="AZH126" s="7"/>
      <c r="AZI126" s="7"/>
      <c r="AZJ126" s="7"/>
      <c r="AZK126" s="7"/>
      <c r="AZL126" s="7"/>
      <c r="AZM126" s="7"/>
      <c r="AZN126" s="7"/>
      <c r="AZO126" s="7"/>
      <c r="AZP126" s="7"/>
      <c r="AZQ126" s="7"/>
      <c r="AZR126" s="7"/>
      <c r="AZS126" s="7"/>
      <c r="AZT126" s="7"/>
      <c r="AZU126" s="7"/>
      <c r="AZV126" s="7"/>
      <c r="AZW126" s="7"/>
      <c r="AZX126" s="7"/>
      <c r="AZY126" s="7"/>
      <c r="AZZ126" s="7"/>
      <c r="BAA126" s="7"/>
      <c r="BAB126" s="7"/>
      <c r="BAC126" s="7"/>
      <c r="BAD126" s="7"/>
      <c r="BAE126" s="7"/>
      <c r="BAF126" s="7"/>
      <c r="BAG126" s="7"/>
      <c r="BAH126" s="7"/>
      <c r="BAI126" s="7"/>
      <c r="BAJ126" s="7"/>
      <c r="BAK126" s="7"/>
      <c r="BAL126" s="7"/>
      <c r="BAM126" s="7"/>
      <c r="BAN126" s="7"/>
      <c r="BAO126" s="7"/>
      <c r="BAP126" s="7"/>
      <c r="BAQ126" s="7"/>
      <c r="BAR126" s="7"/>
      <c r="BAS126" s="7"/>
      <c r="BAT126" s="7"/>
      <c r="BAU126" s="7"/>
      <c r="BAV126" s="7"/>
      <c r="BAW126" s="7"/>
      <c r="BAX126" s="7"/>
      <c r="BAY126" s="7"/>
      <c r="BAZ126" s="7"/>
      <c r="BBA126" s="7"/>
      <c r="BBB126" s="7"/>
      <c r="BBC126" s="7"/>
      <c r="BBD126" s="7"/>
      <c r="BBE126" s="7"/>
      <c r="BBF126" s="7"/>
      <c r="BBG126" s="7"/>
      <c r="BBH126" s="7"/>
      <c r="BBI126" s="7"/>
      <c r="BBJ126" s="7"/>
      <c r="BBK126" s="7"/>
      <c r="BBL126" s="7"/>
      <c r="BBM126" s="7"/>
      <c r="BBN126" s="7"/>
      <c r="BBO126" s="7"/>
      <c r="BBP126" s="7"/>
      <c r="BBQ126" s="7"/>
      <c r="BBR126" s="7"/>
      <c r="BBS126" s="7"/>
      <c r="BBT126" s="7"/>
      <c r="BBU126" s="7"/>
      <c r="BBV126" s="7"/>
      <c r="BBW126" s="7"/>
      <c r="BBX126" s="7"/>
      <c r="BBY126" s="7"/>
      <c r="BBZ126" s="7"/>
      <c r="BCA126" s="7"/>
      <c r="BCB126" s="7"/>
      <c r="BCC126" s="7"/>
      <c r="BCD126" s="7"/>
      <c r="BCE126" s="7"/>
      <c r="BCF126" s="7"/>
      <c r="BCG126" s="7"/>
      <c r="BCH126" s="7"/>
      <c r="BCI126" s="7"/>
      <c r="BCJ126" s="7"/>
      <c r="BCK126" s="7"/>
      <c r="BCL126" s="7"/>
      <c r="BCM126" s="7"/>
      <c r="BCN126" s="7"/>
      <c r="BCO126" s="7"/>
      <c r="BCP126" s="7"/>
      <c r="BCQ126" s="7"/>
      <c r="BCR126" s="7"/>
      <c r="BCS126" s="7"/>
      <c r="BCT126" s="7"/>
      <c r="BCU126" s="7"/>
      <c r="BCV126" s="7"/>
      <c r="BCW126" s="7"/>
      <c r="BCX126" s="7"/>
      <c r="BCY126" s="7"/>
      <c r="BCZ126" s="7"/>
      <c r="BDA126" s="7"/>
      <c r="BDB126" s="7"/>
      <c r="BDC126" s="7"/>
      <c r="BDD126" s="7"/>
      <c r="BDE126" s="7"/>
      <c r="BDF126" s="7"/>
      <c r="BDG126" s="7"/>
      <c r="BDH126" s="7"/>
      <c r="BDI126" s="7"/>
      <c r="BDJ126" s="7"/>
      <c r="BDK126" s="7"/>
      <c r="BDL126" s="7"/>
      <c r="BDM126" s="7"/>
      <c r="BDN126" s="7"/>
      <c r="BDO126" s="7"/>
      <c r="BDP126" s="7"/>
      <c r="BDQ126" s="7"/>
      <c r="BDR126" s="7"/>
      <c r="BDS126" s="7"/>
      <c r="BDT126" s="7"/>
      <c r="BDU126" s="7"/>
      <c r="BDV126" s="7"/>
      <c r="BDW126" s="7"/>
      <c r="BDX126" s="7"/>
      <c r="BDY126" s="7"/>
      <c r="BDZ126" s="7"/>
      <c r="BEA126" s="7"/>
      <c r="BEB126" s="7"/>
      <c r="BEC126" s="7"/>
      <c r="BED126" s="7"/>
      <c r="BEE126" s="7"/>
      <c r="BEF126" s="7"/>
      <c r="BEG126" s="7"/>
      <c r="BEH126" s="7"/>
      <c r="BEI126" s="7"/>
      <c r="BEJ126" s="7"/>
      <c r="BEK126" s="7"/>
      <c r="BEL126" s="7"/>
      <c r="BEM126" s="7"/>
      <c r="BEN126" s="7"/>
      <c r="BEO126" s="7"/>
      <c r="BEP126" s="7"/>
      <c r="BEQ126" s="7"/>
      <c r="BER126" s="7"/>
      <c r="BES126" s="7"/>
      <c r="BET126" s="7"/>
      <c r="BEU126" s="7"/>
      <c r="BEV126" s="7"/>
      <c r="BEW126" s="7"/>
      <c r="BEX126" s="7"/>
      <c r="BEY126" s="7"/>
      <c r="BEZ126" s="7"/>
      <c r="BFA126" s="7"/>
      <c r="BFB126" s="7"/>
      <c r="BFC126" s="7"/>
      <c r="BFD126" s="7"/>
      <c r="BFE126" s="7"/>
      <c r="BFF126" s="7"/>
      <c r="BFG126" s="7"/>
      <c r="BFH126" s="7"/>
      <c r="BFI126" s="7"/>
      <c r="BFJ126" s="7"/>
      <c r="BFK126" s="7"/>
      <c r="BFL126" s="7"/>
      <c r="BFM126" s="7"/>
      <c r="BFN126" s="7"/>
      <c r="BFO126" s="7"/>
      <c r="BFP126" s="7"/>
      <c r="BFQ126" s="7"/>
      <c r="BFR126" s="7"/>
      <c r="BFS126" s="7"/>
      <c r="BFT126" s="7"/>
      <c r="BFU126" s="7"/>
      <c r="BFV126" s="7"/>
      <c r="BFW126" s="7"/>
      <c r="BFX126" s="7"/>
      <c r="BFY126" s="7"/>
      <c r="BFZ126" s="7"/>
      <c r="BGA126" s="7"/>
      <c r="BGB126" s="7"/>
      <c r="BGC126" s="7"/>
      <c r="BGD126" s="7"/>
      <c r="BGE126" s="7"/>
      <c r="BGF126" s="7"/>
      <c r="BGG126" s="7"/>
      <c r="BGH126" s="7"/>
      <c r="BGI126" s="7"/>
      <c r="BGJ126" s="7"/>
      <c r="BGK126" s="7"/>
      <c r="BGL126" s="7"/>
      <c r="BGM126" s="7"/>
      <c r="BGN126" s="7"/>
      <c r="BGO126" s="7"/>
      <c r="BGP126" s="7"/>
      <c r="BGQ126" s="7"/>
      <c r="BGR126" s="7"/>
      <c r="BGS126" s="7"/>
      <c r="BGT126" s="7"/>
      <c r="BGU126" s="7"/>
      <c r="BGV126" s="7"/>
      <c r="BGW126" s="7"/>
      <c r="BGX126" s="7"/>
      <c r="BGY126" s="7"/>
      <c r="BGZ126" s="7"/>
      <c r="BHA126" s="7"/>
      <c r="BHB126" s="7"/>
      <c r="BHC126" s="7"/>
      <c r="BHD126" s="7"/>
      <c r="BHE126" s="7"/>
      <c r="BHF126" s="7"/>
      <c r="BHG126" s="7"/>
      <c r="BHH126" s="7"/>
      <c r="BHI126" s="7"/>
      <c r="BHJ126" s="7"/>
      <c r="BHK126" s="7"/>
      <c r="BHL126" s="7"/>
      <c r="BHM126" s="7"/>
      <c r="BHN126" s="7"/>
      <c r="BHO126" s="7"/>
      <c r="BHP126" s="7"/>
      <c r="BHQ126" s="7"/>
      <c r="BHR126" s="7"/>
      <c r="BHS126" s="7"/>
      <c r="BHT126" s="7"/>
      <c r="BHU126" s="7"/>
      <c r="BHV126" s="7"/>
      <c r="BHW126" s="7"/>
      <c r="BHX126" s="7"/>
      <c r="BHY126" s="7"/>
      <c r="BHZ126" s="7"/>
      <c r="BIA126" s="7"/>
      <c r="BIB126" s="7"/>
      <c r="BIC126" s="7"/>
    </row>
    <row r="127" spans="1:1589" s="11" customFormat="1" ht="28.5" customHeight="1">
      <c r="A127" s="79"/>
      <c r="B127" s="59"/>
      <c r="C127" s="197"/>
      <c r="D127" s="198"/>
      <c r="E127" s="117" t="s">
        <v>12</v>
      </c>
      <c r="F127" s="117">
        <v>42369</v>
      </c>
      <c r="G127" s="118" t="s">
        <v>10</v>
      </c>
      <c r="H127" s="152"/>
      <c r="I127" s="152"/>
      <c r="J127" s="152">
        <v>200000</v>
      </c>
      <c r="K127" s="130"/>
      <c r="L127" s="145">
        <v>0</v>
      </c>
      <c r="M127" s="145"/>
      <c r="N127" s="152">
        <v>199999.45</v>
      </c>
      <c r="O127" s="145"/>
      <c r="P127" s="145"/>
      <c r="Q127" s="145"/>
      <c r="R127" s="152">
        <v>199999.45</v>
      </c>
      <c r="S127" s="145"/>
      <c r="T127" s="9"/>
      <c r="U127" s="187">
        <f>J127-R127</f>
        <v>0.54999999998835847</v>
      </c>
      <c r="V127" s="9"/>
      <c r="W127" s="9"/>
      <c r="X127" s="9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  <c r="BO127" s="27"/>
      <c r="BP127" s="27"/>
      <c r="BQ127" s="27"/>
      <c r="BR127" s="27"/>
      <c r="BS127" s="27"/>
      <c r="BT127" s="27"/>
      <c r="BU127" s="27"/>
      <c r="BV127" s="27"/>
      <c r="BW127" s="27"/>
      <c r="BX127" s="27"/>
      <c r="BY127" s="27"/>
      <c r="BZ127" s="27"/>
      <c r="CA127" s="27"/>
      <c r="CB127" s="27"/>
      <c r="CC127" s="27"/>
      <c r="CD127" s="27"/>
      <c r="CE127" s="27"/>
      <c r="CF127" s="27"/>
      <c r="CG127" s="27"/>
      <c r="CH127" s="27"/>
      <c r="CI127" s="27"/>
      <c r="CJ127" s="27"/>
      <c r="CK127" s="27"/>
      <c r="CL127" s="27"/>
      <c r="CM127" s="27"/>
      <c r="CN127" s="27"/>
      <c r="CO127" s="27"/>
      <c r="CP127" s="27"/>
      <c r="CQ127" s="27"/>
      <c r="CR127" s="27"/>
      <c r="CS127" s="27"/>
      <c r="CT127" s="27"/>
      <c r="CU127" s="27"/>
      <c r="CV127" s="27"/>
      <c r="CW127" s="27"/>
      <c r="CX127" s="27"/>
      <c r="CY127" s="27"/>
      <c r="CZ127" s="27"/>
      <c r="DA127" s="27"/>
      <c r="DB127" s="27"/>
      <c r="DC127" s="27"/>
      <c r="DD127" s="27"/>
      <c r="DE127" s="27"/>
      <c r="DF127" s="27"/>
      <c r="DG127" s="27"/>
      <c r="DH127" s="27"/>
      <c r="DI127" s="27"/>
      <c r="DJ127" s="27"/>
      <c r="DK127" s="27"/>
      <c r="DL127" s="27"/>
      <c r="DM127" s="27"/>
      <c r="DN127" s="27"/>
      <c r="DO127" s="27"/>
      <c r="DP127" s="27"/>
      <c r="DQ127" s="27"/>
      <c r="DR127" s="27"/>
      <c r="DS127" s="27"/>
      <c r="DT127" s="27"/>
      <c r="DU127" s="27"/>
      <c r="DV127" s="27"/>
      <c r="DW127" s="27"/>
      <c r="DX127" s="27"/>
      <c r="DY127" s="27"/>
      <c r="DZ127" s="27"/>
      <c r="EA127" s="27"/>
      <c r="EB127" s="27"/>
      <c r="EC127" s="27"/>
      <c r="ED127" s="27"/>
      <c r="EE127" s="27"/>
      <c r="EF127" s="27"/>
      <c r="EG127" s="27"/>
      <c r="EH127" s="27"/>
      <c r="EI127" s="27"/>
      <c r="EJ127" s="27"/>
      <c r="EK127" s="27"/>
      <c r="EL127" s="27"/>
      <c r="EM127" s="27"/>
      <c r="EN127" s="27"/>
      <c r="EO127" s="27"/>
      <c r="EP127" s="27"/>
      <c r="EQ127" s="27"/>
      <c r="ER127" s="27"/>
      <c r="ES127" s="27"/>
      <c r="ET127" s="27"/>
      <c r="EU127" s="27"/>
      <c r="EV127" s="27"/>
      <c r="EW127" s="27"/>
      <c r="EX127" s="27"/>
      <c r="EY127" s="27"/>
      <c r="EZ127" s="27"/>
      <c r="FA127" s="27"/>
      <c r="FB127" s="27"/>
      <c r="FC127" s="27"/>
      <c r="FD127" s="27"/>
      <c r="FE127" s="27"/>
      <c r="FF127" s="27"/>
      <c r="FG127" s="27"/>
      <c r="FH127" s="27"/>
      <c r="FI127" s="27"/>
      <c r="FJ127" s="27"/>
      <c r="FK127" s="27"/>
      <c r="FL127" s="27"/>
      <c r="FM127" s="27"/>
      <c r="FN127" s="27"/>
      <c r="FO127" s="27"/>
      <c r="FP127" s="27"/>
      <c r="FQ127" s="27"/>
      <c r="FR127" s="27"/>
      <c r="FS127" s="27"/>
      <c r="FT127" s="27"/>
      <c r="FU127" s="27"/>
      <c r="FV127" s="27"/>
      <c r="FW127" s="27"/>
      <c r="FX127" s="27"/>
      <c r="FY127" s="27"/>
      <c r="FZ127" s="27"/>
      <c r="GA127" s="27"/>
      <c r="GB127" s="27"/>
      <c r="GC127" s="27"/>
      <c r="GD127" s="27"/>
      <c r="GE127" s="27"/>
      <c r="GF127" s="27"/>
      <c r="GG127" s="27"/>
      <c r="GH127" s="27"/>
      <c r="GI127" s="27"/>
      <c r="GJ127" s="27"/>
      <c r="GK127" s="27"/>
      <c r="GL127" s="27"/>
      <c r="GM127" s="27"/>
      <c r="GN127" s="27"/>
      <c r="GO127" s="27"/>
      <c r="GP127" s="27"/>
      <c r="GQ127" s="27"/>
      <c r="GR127" s="27"/>
      <c r="GS127" s="27"/>
      <c r="GT127" s="27"/>
      <c r="GU127" s="27"/>
      <c r="GV127" s="27"/>
      <c r="GW127" s="27"/>
      <c r="GX127" s="27"/>
      <c r="GY127" s="27"/>
      <c r="GZ127" s="7"/>
      <c r="HA127" s="7"/>
      <c r="HB127" s="7"/>
      <c r="HC127" s="7"/>
      <c r="HD127" s="7"/>
      <c r="HE127" s="7"/>
      <c r="HF127" s="7"/>
      <c r="HG127" s="7"/>
      <c r="HH127" s="7"/>
      <c r="HI127" s="7"/>
      <c r="HJ127" s="7"/>
      <c r="HK127" s="7"/>
      <c r="HL127" s="7"/>
      <c r="HM127" s="7"/>
      <c r="HN127" s="7"/>
      <c r="HO127" s="7"/>
      <c r="HP127" s="7"/>
      <c r="HQ127" s="7"/>
      <c r="HR127" s="7"/>
      <c r="HS127" s="7"/>
      <c r="HT127" s="7"/>
      <c r="HU127" s="7"/>
      <c r="HV127" s="7"/>
      <c r="HW127" s="7"/>
      <c r="HX127" s="7"/>
      <c r="HY127" s="7"/>
      <c r="HZ127" s="7"/>
      <c r="IA127" s="7"/>
      <c r="IB127" s="7"/>
      <c r="IC127" s="7"/>
      <c r="ID127" s="7"/>
      <c r="IE127" s="7"/>
      <c r="IF127" s="7"/>
      <c r="IG127" s="7"/>
      <c r="IH127" s="7"/>
      <c r="II127" s="7"/>
      <c r="IJ127" s="7"/>
      <c r="IK127" s="7"/>
      <c r="IL127" s="7"/>
      <c r="IM127" s="7"/>
      <c r="IN127" s="7"/>
      <c r="IO127" s="7"/>
      <c r="IP127" s="7"/>
      <c r="IQ127" s="7"/>
      <c r="IR127" s="7"/>
      <c r="IS127" s="7"/>
      <c r="IT127" s="7"/>
      <c r="IU127" s="7"/>
      <c r="IV127" s="7"/>
      <c r="IW127" s="7"/>
      <c r="IX127" s="7"/>
      <c r="IY127" s="7"/>
      <c r="IZ127" s="7"/>
      <c r="JA127" s="7"/>
      <c r="JB127" s="7"/>
      <c r="JC127" s="7"/>
      <c r="JD127" s="7"/>
      <c r="JE127" s="7"/>
      <c r="JF127" s="7"/>
      <c r="JG127" s="7"/>
      <c r="JH127" s="7"/>
      <c r="JI127" s="7"/>
      <c r="JJ127" s="7"/>
      <c r="JK127" s="7"/>
      <c r="JL127" s="7"/>
      <c r="JM127" s="7"/>
      <c r="JN127" s="7"/>
      <c r="JO127" s="7"/>
      <c r="JP127" s="7"/>
      <c r="JQ127" s="7"/>
      <c r="JR127" s="7"/>
      <c r="JS127" s="7"/>
      <c r="JT127" s="7"/>
      <c r="JU127" s="7"/>
      <c r="JV127" s="7"/>
      <c r="JW127" s="7"/>
      <c r="JX127" s="7"/>
      <c r="JY127" s="7"/>
      <c r="JZ127" s="7"/>
      <c r="KA127" s="7"/>
      <c r="KB127" s="7"/>
      <c r="KC127" s="7"/>
      <c r="KD127" s="7"/>
      <c r="KE127" s="7"/>
      <c r="KF127" s="7"/>
      <c r="KG127" s="7"/>
      <c r="KH127" s="7"/>
      <c r="KI127" s="7"/>
      <c r="KJ127" s="7"/>
      <c r="KK127" s="7"/>
      <c r="KL127" s="7"/>
      <c r="KM127" s="7"/>
      <c r="KN127" s="7"/>
      <c r="KO127" s="7"/>
      <c r="KP127" s="7"/>
      <c r="KQ127" s="7"/>
      <c r="KR127" s="7"/>
      <c r="KS127" s="7"/>
      <c r="KT127" s="7"/>
      <c r="KU127" s="7"/>
      <c r="KV127" s="7"/>
      <c r="KW127" s="7"/>
      <c r="KX127" s="7"/>
      <c r="KY127" s="7"/>
      <c r="KZ127" s="7"/>
      <c r="LA127" s="7"/>
      <c r="LB127" s="7"/>
      <c r="LC127" s="7"/>
      <c r="LD127" s="7"/>
      <c r="LE127" s="7"/>
      <c r="LF127" s="7"/>
      <c r="LG127" s="7"/>
      <c r="LH127" s="7"/>
      <c r="LI127" s="7"/>
      <c r="LJ127" s="7"/>
      <c r="LK127" s="7"/>
      <c r="LL127" s="7"/>
      <c r="LM127" s="7"/>
      <c r="LN127" s="7"/>
      <c r="LO127" s="7"/>
      <c r="LP127" s="7"/>
      <c r="LQ127" s="7"/>
      <c r="LR127" s="7"/>
      <c r="LS127" s="7"/>
      <c r="LT127" s="7"/>
      <c r="LU127" s="7"/>
      <c r="LV127" s="7"/>
      <c r="LW127" s="7"/>
      <c r="LX127" s="7"/>
      <c r="LY127" s="7"/>
      <c r="LZ127" s="7"/>
      <c r="MA127" s="7"/>
      <c r="MB127" s="7"/>
      <c r="MC127" s="7"/>
      <c r="MD127" s="7"/>
      <c r="ME127" s="7"/>
      <c r="MF127" s="7"/>
      <c r="MG127" s="7"/>
      <c r="MH127" s="7"/>
      <c r="MI127" s="7"/>
      <c r="MJ127" s="7"/>
      <c r="MK127" s="7"/>
      <c r="ML127" s="7"/>
      <c r="MM127" s="7"/>
      <c r="MN127" s="7"/>
      <c r="MO127" s="7"/>
      <c r="MP127" s="7"/>
      <c r="MQ127" s="7"/>
      <c r="MR127" s="7"/>
      <c r="MS127" s="7"/>
      <c r="MT127" s="7"/>
      <c r="MU127" s="7"/>
      <c r="MV127" s="7"/>
      <c r="MW127" s="7"/>
      <c r="MX127" s="7"/>
      <c r="MY127" s="7"/>
      <c r="MZ127" s="7"/>
      <c r="NA127" s="7"/>
      <c r="NB127" s="7"/>
      <c r="NC127" s="7"/>
      <c r="ND127" s="7"/>
      <c r="NE127" s="7"/>
      <c r="NF127" s="7"/>
      <c r="NG127" s="7"/>
      <c r="NH127" s="7"/>
      <c r="NI127" s="7"/>
      <c r="NJ127" s="7"/>
      <c r="NK127" s="7"/>
      <c r="NL127" s="7"/>
      <c r="NM127" s="7"/>
      <c r="NN127" s="7"/>
      <c r="NO127" s="7"/>
      <c r="NP127" s="7"/>
      <c r="NQ127" s="7"/>
      <c r="NR127" s="7"/>
      <c r="NS127" s="7"/>
      <c r="NT127" s="7"/>
      <c r="NU127" s="7"/>
      <c r="NV127" s="7"/>
      <c r="NW127" s="7"/>
      <c r="NX127" s="7"/>
      <c r="NY127" s="7"/>
      <c r="NZ127" s="7"/>
      <c r="OA127" s="7"/>
      <c r="OB127" s="7"/>
      <c r="OC127" s="7"/>
      <c r="OD127" s="7"/>
      <c r="OE127" s="7"/>
      <c r="OF127" s="7"/>
      <c r="OG127" s="7"/>
      <c r="OH127" s="7"/>
      <c r="OI127" s="7"/>
      <c r="OJ127" s="7"/>
      <c r="OK127" s="7"/>
      <c r="OL127" s="7"/>
      <c r="OM127" s="7"/>
      <c r="ON127" s="7"/>
      <c r="OO127" s="7"/>
      <c r="OP127" s="7"/>
      <c r="OQ127" s="7"/>
      <c r="OR127" s="7"/>
      <c r="OS127" s="7"/>
      <c r="OT127" s="7"/>
      <c r="OU127" s="7"/>
      <c r="OV127" s="7"/>
      <c r="OW127" s="7"/>
      <c r="OX127" s="7"/>
      <c r="OY127" s="7"/>
      <c r="OZ127" s="7"/>
      <c r="PA127" s="7"/>
      <c r="PB127" s="7"/>
      <c r="PC127" s="7"/>
      <c r="PD127" s="7"/>
      <c r="PE127" s="7"/>
      <c r="PF127" s="7"/>
      <c r="PG127" s="7"/>
      <c r="PH127" s="7"/>
      <c r="PI127" s="7"/>
      <c r="PJ127" s="7"/>
      <c r="PK127" s="7"/>
      <c r="PL127" s="7"/>
      <c r="PM127" s="7"/>
      <c r="PN127" s="7"/>
      <c r="PO127" s="7"/>
      <c r="PP127" s="7"/>
      <c r="PQ127" s="7"/>
      <c r="PR127" s="7"/>
      <c r="PS127" s="7"/>
      <c r="PT127" s="7"/>
      <c r="PU127" s="7"/>
      <c r="PV127" s="7"/>
      <c r="PW127" s="7"/>
      <c r="PX127" s="7"/>
      <c r="PY127" s="7"/>
      <c r="PZ127" s="7"/>
      <c r="QA127" s="7"/>
      <c r="QB127" s="7"/>
      <c r="QC127" s="7"/>
      <c r="QD127" s="7"/>
      <c r="QE127" s="7"/>
      <c r="QF127" s="7"/>
      <c r="QG127" s="7"/>
      <c r="QH127" s="7"/>
      <c r="QI127" s="7"/>
      <c r="QJ127" s="7"/>
      <c r="QK127" s="7"/>
      <c r="QL127" s="7"/>
      <c r="QM127" s="7"/>
      <c r="QN127" s="7"/>
      <c r="QO127" s="7"/>
      <c r="QP127" s="7"/>
      <c r="QQ127" s="7"/>
      <c r="QR127" s="7"/>
      <c r="QS127" s="7"/>
      <c r="QT127" s="7"/>
      <c r="QU127" s="7"/>
      <c r="QV127" s="7"/>
      <c r="QW127" s="7"/>
      <c r="QX127" s="7"/>
      <c r="QY127" s="7"/>
      <c r="QZ127" s="7"/>
      <c r="RA127" s="7"/>
      <c r="RB127" s="7"/>
      <c r="RC127" s="7"/>
      <c r="RD127" s="7"/>
      <c r="RE127" s="7"/>
      <c r="RF127" s="7"/>
      <c r="RG127" s="7"/>
      <c r="RH127" s="7"/>
      <c r="RI127" s="7"/>
      <c r="RJ127" s="7"/>
      <c r="RK127" s="7"/>
      <c r="RL127" s="7"/>
      <c r="RM127" s="7"/>
      <c r="RN127" s="7"/>
      <c r="RO127" s="7"/>
      <c r="RP127" s="7"/>
      <c r="RQ127" s="7"/>
      <c r="RR127" s="7"/>
      <c r="RS127" s="7"/>
      <c r="RT127" s="7"/>
      <c r="RU127" s="7"/>
      <c r="RV127" s="7"/>
      <c r="RW127" s="7"/>
      <c r="RX127" s="7"/>
      <c r="RY127" s="7"/>
      <c r="RZ127" s="7"/>
      <c r="SA127" s="7"/>
      <c r="SB127" s="7"/>
      <c r="SC127" s="7"/>
      <c r="SD127" s="7"/>
      <c r="SE127" s="7"/>
      <c r="SF127" s="7"/>
      <c r="SG127" s="7"/>
      <c r="SH127" s="7"/>
      <c r="SI127" s="7"/>
      <c r="SJ127" s="7"/>
      <c r="SK127" s="7"/>
      <c r="SL127" s="7"/>
      <c r="SM127" s="7"/>
      <c r="SN127" s="7"/>
      <c r="SO127" s="7"/>
      <c r="SP127" s="7"/>
      <c r="SQ127" s="7"/>
      <c r="SR127" s="7"/>
      <c r="SS127" s="7"/>
      <c r="ST127" s="7"/>
      <c r="SU127" s="7"/>
      <c r="SV127" s="7"/>
      <c r="SW127" s="7"/>
      <c r="SX127" s="7"/>
      <c r="SY127" s="7"/>
      <c r="SZ127" s="7"/>
      <c r="TA127" s="7"/>
      <c r="TB127" s="7"/>
      <c r="TC127" s="7"/>
      <c r="TD127" s="7"/>
      <c r="TE127" s="7"/>
      <c r="TF127" s="7"/>
      <c r="TG127" s="7"/>
      <c r="TH127" s="7"/>
      <c r="TI127" s="7"/>
      <c r="TJ127" s="7"/>
      <c r="TK127" s="7"/>
      <c r="TL127" s="7"/>
      <c r="TM127" s="7"/>
      <c r="TN127" s="7"/>
      <c r="TO127" s="7"/>
      <c r="TP127" s="7"/>
      <c r="TQ127" s="7"/>
      <c r="TR127" s="7"/>
      <c r="TS127" s="7"/>
      <c r="TT127" s="7"/>
      <c r="TU127" s="7"/>
      <c r="TV127" s="7"/>
      <c r="TW127" s="7"/>
      <c r="TX127" s="7"/>
      <c r="TY127" s="7"/>
      <c r="TZ127" s="7"/>
      <c r="UA127" s="7"/>
      <c r="UB127" s="7"/>
      <c r="UC127" s="7"/>
      <c r="UD127" s="7"/>
      <c r="UE127" s="7"/>
      <c r="UF127" s="7"/>
      <c r="UG127" s="7"/>
      <c r="UH127" s="7"/>
      <c r="UI127" s="7"/>
      <c r="UJ127" s="7"/>
      <c r="UK127" s="7"/>
      <c r="UL127" s="7"/>
      <c r="UM127" s="7"/>
      <c r="UN127" s="7"/>
      <c r="UO127" s="7"/>
      <c r="UP127" s="7"/>
      <c r="UQ127" s="7"/>
      <c r="UR127" s="7"/>
      <c r="US127" s="7"/>
      <c r="UT127" s="7"/>
      <c r="UU127" s="7"/>
      <c r="UV127" s="7"/>
      <c r="UW127" s="7"/>
      <c r="UX127" s="7"/>
      <c r="UY127" s="7"/>
      <c r="UZ127" s="7"/>
      <c r="VA127" s="7"/>
      <c r="VB127" s="7"/>
      <c r="VC127" s="7"/>
      <c r="VD127" s="7"/>
      <c r="VE127" s="7"/>
      <c r="VF127" s="7"/>
      <c r="VG127" s="7"/>
      <c r="VH127" s="7"/>
      <c r="VI127" s="7"/>
      <c r="VJ127" s="7"/>
      <c r="VK127" s="7"/>
      <c r="VL127" s="7"/>
      <c r="VM127" s="7"/>
      <c r="VN127" s="7"/>
      <c r="VO127" s="7"/>
      <c r="VP127" s="7"/>
      <c r="VQ127" s="7"/>
      <c r="VR127" s="7"/>
      <c r="VS127" s="7"/>
      <c r="VT127" s="7"/>
      <c r="VU127" s="7"/>
      <c r="VV127" s="7"/>
      <c r="VW127" s="7"/>
      <c r="VX127" s="7"/>
      <c r="VY127" s="7"/>
      <c r="VZ127" s="7"/>
      <c r="WA127" s="7"/>
      <c r="WB127" s="7"/>
      <c r="WC127" s="7"/>
      <c r="WD127" s="7"/>
      <c r="WE127" s="7"/>
      <c r="WF127" s="7"/>
      <c r="WG127" s="7"/>
      <c r="WH127" s="7"/>
      <c r="WI127" s="7"/>
      <c r="WJ127" s="7"/>
      <c r="WK127" s="7"/>
      <c r="WL127" s="7"/>
      <c r="WM127" s="7"/>
      <c r="WN127" s="7"/>
      <c r="WO127" s="7"/>
      <c r="WP127" s="7"/>
      <c r="WQ127" s="7"/>
      <c r="WR127" s="7"/>
      <c r="WS127" s="7"/>
      <c r="WT127" s="7"/>
      <c r="WU127" s="7"/>
      <c r="WV127" s="7"/>
      <c r="WW127" s="7"/>
      <c r="WX127" s="7"/>
      <c r="WY127" s="7"/>
      <c r="WZ127" s="7"/>
      <c r="XA127" s="7"/>
      <c r="XB127" s="7"/>
      <c r="XC127" s="7"/>
      <c r="XD127" s="7"/>
      <c r="XE127" s="7"/>
      <c r="XF127" s="7"/>
      <c r="XG127" s="7"/>
      <c r="XH127" s="7"/>
      <c r="XI127" s="7"/>
      <c r="XJ127" s="7"/>
      <c r="XK127" s="7"/>
      <c r="XL127" s="7"/>
      <c r="XM127" s="7"/>
      <c r="XN127" s="7"/>
      <c r="XO127" s="7"/>
      <c r="XP127" s="7"/>
      <c r="XQ127" s="7"/>
      <c r="XR127" s="7"/>
      <c r="XS127" s="7"/>
      <c r="XT127" s="7"/>
      <c r="XU127" s="7"/>
      <c r="XV127" s="7"/>
      <c r="XW127" s="7"/>
      <c r="XX127" s="7"/>
      <c r="XY127" s="7"/>
      <c r="XZ127" s="7"/>
      <c r="YA127" s="7"/>
      <c r="YB127" s="7"/>
      <c r="YC127" s="7"/>
      <c r="YD127" s="7"/>
      <c r="YE127" s="7"/>
      <c r="YF127" s="7"/>
      <c r="YG127" s="7"/>
      <c r="YH127" s="7"/>
      <c r="YI127" s="7"/>
      <c r="YJ127" s="7"/>
      <c r="YK127" s="7"/>
      <c r="YL127" s="7"/>
      <c r="YM127" s="7"/>
      <c r="YN127" s="7"/>
      <c r="YO127" s="7"/>
      <c r="YP127" s="7"/>
      <c r="YQ127" s="7"/>
      <c r="YR127" s="7"/>
      <c r="YS127" s="7"/>
      <c r="YT127" s="7"/>
      <c r="YU127" s="7"/>
      <c r="YV127" s="7"/>
      <c r="YW127" s="7"/>
      <c r="YX127" s="7"/>
      <c r="YY127" s="7"/>
      <c r="YZ127" s="7"/>
      <c r="ZA127" s="7"/>
      <c r="ZB127" s="7"/>
      <c r="ZC127" s="7"/>
      <c r="ZD127" s="7"/>
      <c r="ZE127" s="7"/>
      <c r="ZF127" s="7"/>
      <c r="ZG127" s="7"/>
      <c r="ZH127" s="7"/>
      <c r="ZI127" s="7"/>
      <c r="ZJ127" s="7"/>
      <c r="ZK127" s="7"/>
      <c r="ZL127" s="7"/>
      <c r="ZM127" s="7"/>
      <c r="ZN127" s="7"/>
      <c r="ZO127" s="7"/>
      <c r="ZP127" s="7"/>
      <c r="ZQ127" s="7"/>
      <c r="ZR127" s="7"/>
      <c r="ZS127" s="7"/>
      <c r="ZT127" s="7"/>
      <c r="ZU127" s="7"/>
      <c r="ZV127" s="7"/>
      <c r="ZW127" s="7"/>
      <c r="ZX127" s="7"/>
      <c r="ZY127" s="7"/>
      <c r="ZZ127" s="7"/>
      <c r="AAA127" s="7"/>
      <c r="AAB127" s="7"/>
      <c r="AAC127" s="7"/>
      <c r="AAD127" s="7"/>
      <c r="AAE127" s="7"/>
      <c r="AAF127" s="7"/>
      <c r="AAG127" s="7"/>
      <c r="AAH127" s="7"/>
      <c r="AAI127" s="7"/>
      <c r="AAJ127" s="7"/>
      <c r="AAK127" s="7"/>
      <c r="AAL127" s="7"/>
      <c r="AAM127" s="7"/>
      <c r="AAN127" s="7"/>
      <c r="AAO127" s="7"/>
      <c r="AAP127" s="7"/>
      <c r="AAQ127" s="7"/>
      <c r="AAR127" s="7"/>
      <c r="AAS127" s="7"/>
      <c r="AAT127" s="7"/>
      <c r="AAU127" s="7"/>
      <c r="AAV127" s="7"/>
      <c r="AAW127" s="7"/>
      <c r="AAX127" s="7"/>
      <c r="AAY127" s="7"/>
      <c r="AAZ127" s="7"/>
      <c r="ABA127" s="7"/>
      <c r="ABB127" s="7"/>
      <c r="ABC127" s="7"/>
      <c r="ABD127" s="7"/>
      <c r="ABE127" s="7"/>
      <c r="ABF127" s="7"/>
      <c r="ABG127" s="7"/>
      <c r="ABH127" s="7"/>
      <c r="ABI127" s="7"/>
      <c r="ABJ127" s="7"/>
      <c r="ABK127" s="7"/>
      <c r="ABL127" s="7"/>
      <c r="ABM127" s="7"/>
      <c r="ABN127" s="7"/>
      <c r="ABO127" s="7"/>
      <c r="ABP127" s="7"/>
      <c r="ABQ127" s="7"/>
      <c r="ABR127" s="7"/>
      <c r="ABS127" s="7"/>
      <c r="ABT127" s="7"/>
      <c r="ABU127" s="7"/>
      <c r="ABV127" s="7"/>
      <c r="ABW127" s="7"/>
      <c r="ABX127" s="7"/>
      <c r="ABY127" s="7"/>
      <c r="ABZ127" s="7"/>
      <c r="ACA127" s="7"/>
      <c r="ACB127" s="7"/>
      <c r="ACC127" s="7"/>
      <c r="ACD127" s="7"/>
      <c r="ACE127" s="7"/>
      <c r="ACF127" s="7"/>
      <c r="ACG127" s="7"/>
      <c r="ACH127" s="7"/>
      <c r="ACI127" s="7"/>
      <c r="ACJ127" s="7"/>
      <c r="ACK127" s="7"/>
      <c r="ACL127" s="7"/>
      <c r="ACM127" s="7"/>
      <c r="ACN127" s="7"/>
      <c r="ACO127" s="7"/>
      <c r="ACP127" s="7"/>
      <c r="ACQ127" s="7"/>
      <c r="ACR127" s="7"/>
      <c r="ACS127" s="7"/>
      <c r="ACT127" s="7"/>
      <c r="ACU127" s="7"/>
      <c r="ACV127" s="7"/>
      <c r="ACW127" s="7"/>
      <c r="ACX127" s="7"/>
      <c r="ACY127" s="7"/>
      <c r="ACZ127" s="7"/>
      <c r="ADA127" s="7"/>
      <c r="ADB127" s="7"/>
      <c r="ADC127" s="7"/>
      <c r="ADD127" s="7"/>
      <c r="ADE127" s="7"/>
      <c r="ADF127" s="7"/>
      <c r="ADG127" s="7"/>
      <c r="ADH127" s="7"/>
      <c r="ADI127" s="7"/>
      <c r="ADJ127" s="7"/>
      <c r="ADK127" s="7"/>
      <c r="ADL127" s="7"/>
      <c r="ADM127" s="7"/>
      <c r="ADN127" s="7"/>
      <c r="ADO127" s="7"/>
      <c r="ADP127" s="7"/>
      <c r="ADQ127" s="7"/>
      <c r="ADR127" s="7"/>
      <c r="ADS127" s="7"/>
      <c r="ADT127" s="7"/>
      <c r="ADU127" s="7"/>
      <c r="ADV127" s="7"/>
      <c r="ADW127" s="7"/>
      <c r="ADX127" s="7"/>
      <c r="ADY127" s="7"/>
      <c r="ADZ127" s="7"/>
      <c r="AEA127" s="7"/>
      <c r="AEB127" s="7"/>
      <c r="AEC127" s="7"/>
      <c r="AED127" s="7"/>
      <c r="AEE127" s="7"/>
      <c r="AEF127" s="7"/>
      <c r="AEG127" s="7"/>
      <c r="AEH127" s="7"/>
      <c r="AEI127" s="7"/>
      <c r="AEJ127" s="7"/>
      <c r="AEK127" s="7"/>
      <c r="AEL127" s="7"/>
      <c r="AEM127" s="7"/>
      <c r="AEN127" s="7"/>
      <c r="AEO127" s="7"/>
      <c r="AEP127" s="7"/>
      <c r="AEQ127" s="7"/>
      <c r="AER127" s="7"/>
      <c r="AES127" s="7"/>
      <c r="AET127" s="7"/>
      <c r="AEU127" s="7"/>
      <c r="AEV127" s="7"/>
      <c r="AEW127" s="7"/>
      <c r="AEX127" s="7"/>
      <c r="AEY127" s="7"/>
      <c r="AEZ127" s="7"/>
      <c r="AFA127" s="7"/>
      <c r="AFB127" s="7"/>
      <c r="AFC127" s="7"/>
      <c r="AFD127" s="7"/>
      <c r="AFE127" s="7"/>
      <c r="AFF127" s="7"/>
      <c r="AFG127" s="7"/>
      <c r="AFH127" s="7"/>
      <c r="AFI127" s="7"/>
      <c r="AFJ127" s="7"/>
      <c r="AFK127" s="7"/>
      <c r="AFL127" s="7"/>
      <c r="AFM127" s="7"/>
      <c r="AFN127" s="7"/>
      <c r="AFO127" s="7"/>
      <c r="AFP127" s="7"/>
      <c r="AFQ127" s="7"/>
      <c r="AFR127" s="7"/>
      <c r="AFS127" s="7"/>
      <c r="AFT127" s="7"/>
      <c r="AFU127" s="7"/>
      <c r="AFV127" s="7"/>
      <c r="AFW127" s="7"/>
      <c r="AFX127" s="7"/>
      <c r="AFY127" s="7"/>
      <c r="AFZ127" s="7"/>
      <c r="AGA127" s="7"/>
      <c r="AGB127" s="7"/>
      <c r="AGC127" s="7"/>
      <c r="AGD127" s="7"/>
      <c r="AGE127" s="7"/>
      <c r="AGF127" s="7"/>
      <c r="AGG127" s="7"/>
      <c r="AGH127" s="7"/>
      <c r="AGI127" s="7"/>
      <c r="AGJ127" s="7"/>
      <c r="AGK127" s="7"/>
      <c r="AGL127" s="7"/>
      <c r="AGM127" s="7"/>
      <c r="AGN127" s="7"/>
      <c r="AGO127" s="7"/>
      <c r="AGP127" s="7"/>
      <c r="AGQ127" s="7"/>
      <c r="AGR127" s="7"/>
      <c r="AGS127" s="7"/>
      <c r="AGT127" s="7"/>
      <c r="AGU127" s="7"/>
      <c r="AGV127" s="7"/>
      <c r="AGW127" s="7"/>
      <c r="AGX127" s="7"/>
      <c r="AGY127" s="7"/>
      <c r="AGZ127" s="7"/>
      <c r="AHA127" s="7"/>
      <c r="AHB127" s="7"/>
      <c r="AHC127" s="7"/>
      <c r="AHD127" s="7"/>
      <c r="AHE127" s="7"/>
      <c r="AHF127" s="7"/>
      <c r="AHG127" s="7"/>
      <c r="AHH127" s="7"/>
      <c r="AHI127" s="7"/>
      <c r="AHJ127" s="7"/>
      <c r="AHK127" s="7"/>
      <c r="AHL127" s="7"/>
      <c r="AHM127" s="7"/>
      <c r="AHN127" s="7"/>
      <c r="AHO127" s="7"/>
      <c r="AHP127" s="7"/>
      <c r="AHQ127" s="7"/>
      <c r="AHR127" s="7"/>
      <c r="AHS127" s="7"/>
      <c r="AHT127" s="7"/>
      <c r="AHU127" s="7"/>
      <c r="AHV127" s="7"/>
      <c r="AHW127" s="7"/>
      <c r="AHX127" s="7"/>
      <c r="AHY127" s="7"/>
      <c r="AHZ127" s="7"/>
      <c r="AIA127" s="7"/>
      <c r="AIB127" s="7"/>
      <c r="AIC127" s="7"/>
      <c r="AID127" s="7"/>
      <c r="AIE127" s="7"/>
      <c r="AIF127" s="7"/>
      <c r="AIG127" s="7"/>
      <c r="AIH127" s="7"/>
      <c r="AII127" s="7"/>
      <c r="AIJ127" s="7"/>
      <c r="AIK127" s="7"/>
      <c r="AIL127" s="7"/>
      <c r="AIM127" s="7"/>
      <c r="AIN127" s="7"/>
      <c r="AIO127" s="7"/>
      <c r="AIP127" s="7"/>
      <c r="AIQ127" s="7"/>
      <c r="AIR127" s="7"/>
      <c r="AIS127" s="7"/>
      <c r="AIT127" s="7"/>
      <c r="AIU127" s="7"/>
      <c r="AIV127" s="7"/>
      <c r="AIW127" s="7"/>
      <c r="AIX127" s="7"/>
      <c r="AIY127" s="7"/>
      <c r="AIZ127" s="7"/>
      <c r="AJA127" s="7"/>
      <c r="AJB127" s="7"/>
      <c r="AJC127" s="7"/>
      <c r="AJD127" s="7"/>
      <c r="AJE127" s="7"/>
      <c r="AJF127" s="7"/>
      <c r="AJG127" s="7"/>
      <c r="AJH127" s="7"/>
      <c r="AJI127" s="7"/>
      <c r="AJJ127" s="7"/>
      <c r="AJK127" s="7"/>
      <c r="AJL127" s="7"/>
      <c r="AJM127" s="7"/>
      <c r="AJN127" s="7"/>
      <c r="AJO127" s="7"/>
      <c r="AJP127" s="7"/>
      <c r="AJQ127" s="7"/>
      <c r="AJR127" s="7"/>
      <c r="AJS127" s="7"/>
      <c r="AJT127" s="7"/>
      <c r="AJU127" s="7"/>
      <c r="AJV127" s="7"/>
      <c r="AJW127" s="7"/>
      <c r="AJX127" s="7"/>
      <c r="AJY127" s="7"/>
      <c r="AJZ127" s="7"/>
      <c r="AKA127" s="7"/>
      <c r="AKB127" s="7"/>
      <c r="AKC127" s="7"/>
      <c r="AKD127" s="7"/>
      <c r="AKE127" s="7"/>
      <c r="AKF127" s="7"/>
      <c r="AKG127" s="7"/>
      <c r="AKH127" s="7"/>
      <c r="AKI127" s="7"/>
      <c r="AKJ127" s="7"/>
      <c r="AKK127" s="7"/>
      <c r="AKL127" s="7"/>
      <c r="AKM127" s="7"/>
      <c r="AKN127" s="7"/>
      <c r="AKO127" s="7"/>
      <c r="AKP127" s="7"/>
      <c r="AKQ127" s="7"/>
      <c r="AKR127" s="7"/>
      <c r="AKS127" s="7"/>
      <c r="AKT127" s="7"/>
      <c r="AKU127" s="7"/>
      <c r="AKV127" s="7"/>
      <c r="AKW127" s="7"/>
      <c r="AKX127" s="7"/>
      <c r="AKY127" s="7"/>
      <c r="AKZ127" s="7"/>
      <c r="ALA127" s="7"/>
      <c r="ALB127" s="7"/>
      <c r="ALC127" s="7"/>
      <c r="ALD127" s="7"/>
      <c r="ALE127" s="7"/>
      <c r="ALF127" s="7"/>
      <c r="ALG127" s="7"/>
      <c r="ALH127" s="7"/>
      <c r="ALI127" s="7"/>
      <c r="ALJ127" s="7"/>
      <c r="ALK127" s="7"/>
      <c r="ALL127" s="7"/>
      <c r="ALM127" s="7"/>
      <c r="ALN127" s="7"/>
      <c r="ALO127" s="7"/>
      <c r="ALP127" s="7"/>
      <c r="ALQ127" s="7"/>
      <c r="ALR127" s="7"/>
      <c r="ALS127" s="7"/>
      <c r="ALT127" s="7"/>
      <c r="ALU127" s="7"/>
      <c r="ALV127" s="7"/>
      <c r="ALW127" s="7"/>
      <c r="ALX127" s="7"/>
      <c r="ALY127" s="7"/>
      <c r="ALZ127" s="7"/>
      <c r="AMA127" s="7"/>
      <c r="AMB127" s="7"/>
      <c r="AMC127" s="7"/>
      <c r="AMD127" s="7"/>
      <c r="AME127" s="7"/>
      <c r="AMF127" s="7"/>
      <c r="AMG127" s="7"/>
      <c r="AMH127" s="7"/>
      <c r="AMI127" s="7"/>
      <c r="AMJ127" s="7"/>
      <c r="AMK127" s="7"/>
      <c r="AML127" s="7"/>
      <c r="AMM127" s="7"/>
      <c r="AMN127" s="7"/>
      <c r="AMO127" s="7"/>
      <c r="AMP127" s="7"/>
      <c r="AMQ127" s="7"/>
      <c r="AMR127" s="7"/>
      <c r="AMS127" s="7"/>
      <c r="AMT127" s="7"/>
      <c r="AMU127" s="7"/>
      <c r="AMV127" s="7"/>
      <c r="AMW127" s="7"/>
      <c r="AMX127" s="7"/>
      <c r="AMY127" s="7"/>
      <c r="AMZ127" s="7"/>
      <c r="ANA127" s="7"/>
      <c r="ANB127" s="7"/>
      <c r="ANC127" s="7"/>
      <c r="AND127" s="7"/>
      <c r="ANE127" s="7"/>
      <c r="ANF127" s="7"/>
      <c r="ANG127" s="7"/>
      <c r="ANH127" s="7"/>
      <c r="ANI127" s="7"/>
      <c r="ANJ127" s="7"/>
      <c r="ANK127" s="7"/>
      <c r="ANL127" s="7"/>
      <c r="ANM127" s="7"/>
      <c r="ANN127" s="7"/>
      <c r="ANO127" s="7"/>
      <c r="ANP127" s="7"/>
      <c r="ANQ127" s="7"/>
      <c r="ANR127" s="7"/>
      <c r="ANS127" s="7"/>
      <c r="ANT127" s="7"/>
      <c r="ANU127" s="7"/>
      <c r="ANV127" s="7"/>
      <c r="ANW127" s="7"/>
      <c r="ANX127" s="7"/>
      <c r="ANY127" s="7"/>
      <c r="ANZ127" s="7"/>
      <c r="AOA127" s="7"/>
      <c r="AOB127" s="7"/>
      <c r="AOC127" s="7"/>
      <c r="AOD127" s="7"/>
      <c r="AOE127" s="7"/>
      <c r="AOF127" s="7"/>
      <c r="AOG127" s="7"/>
      <c r="AOH127" s="7"/>
      <c r="AOI127" s="7"/>
      <c r="AOJ127" s="7"/>
      <c r="AOK127" s="7"/>
      <c r="AOL127" s="7"/>
      <c r="AOM127" s="7"/>
      <c r="AON127" s="7"/>
      <c r="AOO127" s="7"/>
      <c r="AOP127" s="7"/>
      <c r="AOQ127" s="7"/>
      <c r="AOR127" s="7"/>
      <c r="AOS127" s="7"/>
      <c r="AOT127" s="7"/>
      <c r="AOU127" s="7"/>
      <c r="AOV127" s="7"/>
      <c r="AOW127" s="7"/>
      <c r="AOX127" s="7"/>
      <c r="AOY127" s="7"/>
      <c r="AOZ127" s="7"/>
      <c r="APA127" s="7"/>
      <c r="APB127" s="7"/>
      <c r="APC127" s="7"/>
      <c r="APD127" s="7"/>
      <c r="APE127" s="7"/>
      <c r="APF127" s="7"/>
      <c r="APG127" s="7"/>
      <c r="APH127" s="7"/>
      <c r="API127" s="7"/>
      <c r="APJ127" s="7"/>
      <c r="APK127" s="7"/>
      <c r="APL127" s="7"/>
      <c r="APM127" s="7"/>
      <c r="APN127" s="7"/>
      <c r="APO127" s="7"/>
      <c r="APP127" s="7"/>
      <c r="APQ127" s="7"/>
      <c r="APR127" s="7"/>
      <c r="APS127" s="7"/>
      <c r="APT127" s="7"/>
      <c r="APU127" s="7"/>
      <c r="APV127" s="7"/>
      <c r="APW127" s="7"/>
      <c r="APX127" s="7"/>
      <c r="APY127" s="7"/>
      <c r="APZ127" s="7"/>
      <c r="AQA127" s="7"/>
      <c r="AQB127" s="7"/>
      <c r="AQC127" s="7"/>
      <c r="AQD127" s="7"/>
      <c r="AQE127" s="7"/>
      <c r="AQF127" s="7"/>
      <c r="AQG127" s="7"/>
      <c r="AQH127" s="7"/>
      <c r="AQI127" s="7"/>
      <c r="AQJ127" s="7"/>
      <c r="AQK127" s="7"/>
      <c r="AQL127" s="7"/>
      <c r="AQM127" s="7"/>
      <c r="AQN127" s="7"/>
      <c r="AQO127" s="7"/>
      <c r="AQP127" s="7"/>
      <c r="AQQ127" s="7"/>
      <c r="AQR127" s="7"/>
      <c r="AQS127" s="7"/>
      <c r="AQT127" s="7"/>
      <c r="AQU127" s="7"/>
      <c r="AQV127" s="7"/>
      <c r="AQW127" s="7"/>
      <c r="AQX127" s="7"/>
      <c r="AQY127" s="7"/>
      <c r="AQZ127" s="7"/>
      <c r="ARA127" s="7"/>
      <c r="ARB127" s="7"/>
      <c r="ARC127" s="7"/>
      <c r="ARD127" s="7"/>
      <c r="ARE127" s="7"/>
      <c r="ARF127" s="7"/>
      <c r="ARG127" s="7"/>
      <c r="ARH127" s="7"/>
      <c r="ARI127" s="7"/>
      <c r="ARJ127" s="7"/>
      <c r="ARK127" s="7"/>
      <c r="ARL127" s="7"/>
      <c r="ARM127" s="7"/>
      <c r="ARN127" s="7"/>
      <c r="ARO127" s="7"/>
      <c r="ARP127" s="7"/>
      <c r="ARQ127" s="7"/>
      <c r="ARR127" s="7"/>
      <c r="ARS127" s="7"/>
      <c r="ART127" s="7"/>
      <c r="ARU127" s="7"/>
      <c r="ARV127" s="7"/>
      <c r="ARW127" s="7"/>
      <c r="ARX127" s="7"/>
      <c r="ARY127" s="7"/>
      <c r="ARZ127" s="7"/>
      <c r="ASA127" s="7"/>
      <c r="ASB127" s="7"/>
      <c r="ASC127" s="7"/>
      <c r="ASD127" s="7"/>
      <c r="ASE127" s="7"/>
      <c r="ASF127" s="7"/>
      <c r="ASG127" s="7"/>
      <c r="ASH127" s="7"/>
      <c r="ASI127" s="7"/>
      <c r="ASJ127" s="7"/>
      <c r="ASK127" s="7"/>
      <c r="ASL127" s="7"/>
      <c r="ASM127" s="7"/>
      <c r="ASN127" s="7"/>
      <c r="ASO127" s="7"/>
      <c r="ASP127" s="7"/>
      <c r="ASQ127" s="7"/>
      <c r="ASR127" s="7"/>
      <c r="ASS127" s="7"/>
      <c r="AST127" s="7"/>
      <c r="ASU127" s="7"/>
      <c r="ASV127" s="7"/>
      <c r="ASW127" s="7"/>
      <c r="ASX127" s="7"/>
      <c r="ASY127" s="7"/>
      <c r="ASZ127" s="7"/>
      <c r="ATA127" s="7"/>
      <c r="ATB127" s="7"/>
      <c r="ATC127" s="7"/>
      <c r="ATD127" s="7"/>
      <c r="ATE127" s="7"/>
      <c r="ATF127" s="7"/>
      <c r="ATG127" s="7"/>
      <c r="ATH127" s="7"/>
      <c r="ATI127" s="7"/>
      <c r="ATJ127" s="7"/>
      <c r="ATK127" s="7"/>
      <c r="ATL127" s="7"/>
      <c r="ATM127" s="7"/>
      <c r="ATN127" s="7"/>
      <c r="ATO127" s="7"/>
      <c r="ATP127" s="7"/>
      <c r="ATQ127" s="7"/>
      <c r="ATR127" s="7"/>
      <c r="ATS127" s="7"/>
      <c r="ATT127" s="7"/>
      <c r="ATU127" s="7"/>
      <c r="ATV127" s="7"/>
      <c r="ATW127" s="7"/>
      <c r="ATX127" s="7"/>
      <c r="ATY127" s="7"/>
      <c r="ATZ127" s="7"/>
      <c r="AUA127" s="7"/>
      <c r="AUB127" s="7"/>
      <c r="AUC127" s="7"/>
      <c r="AUD127" s="7"/>
      <c r="AUE127" s="7"/>
      <c r="AUF127" s="7"/>
      <c r="AUG127" s="7"/>
      <c r="AUH127" s="7"/>
      <c r="AUI127" s="7"/>
      <c r="AUJ127" s="7"/>
      <c r="AUK127" s="7"/>
      <c r="AUL127" s="7"/>
      <c r="AUM127" s="7"/>
      <c r="AUN127" s="7"/>
      <c r="AUO127" s="7"/>
      <c r="AUP127" s="7"/>
      <c r="AUQ127" s="7"/>
      <c r="AUR127" s="7"/>
      <c r="AUS127" s="7"/>
      <c r="AUT127" s="7"/>
      <c r="AUU127" s="7"/>
      <c r="AUV127" s="7"/>
      <c r="AUW127" s="7"/>
      <c r="AUX127" s="7"/>
      <c r="AUY127" s="7"/>
      <c r="AUZ127" s="7"/>
      <c r="AVA127" s="7"/>
      <c r="AVB127" s="7"/>
      <c r="AVC127" s="7"/>
      <c r="AVD127" s="7"/>
      <c r="AVE127" s="7"/>
      <c r="AVF127" s="7"/>
      <c r="AVG127" s="7"/>
      <c r="AVH127" s="7"/>
      <c r="AVI127" s="7"/>
      <c r="AVJ127" s="7"/>
      <c r="AVK127" s="7"/>
      <c r="AVL127" s="7"/>
      <c r="AVM127" s="7"/>
      <c r="AVN127" s="7"/>
      <c r="AVO127" s="7"/>
      <c r="AVP127" s="7"/>
      <c r="AVQ127" s="7"/>
      <c r="AVR127" s="7"/>
      <c r="AVS127" s="7"/>
      <c r="AVT127" s="7"/>
      <c r="AVU127" s="7"/>
      <c r="AVV127" s="7"/>
      <c r="AVW127" s="7"/>
      <c r="AVX127" s="7"/>
      <c r="AVY127" s="7"/>
      <c r="AVZ127" s="7"/>
      <c r="AWA127" s="7"/>
      <c r="AWB127" s="7"/>
      <c r="AWC127" s="7"/>
      <c r="AWD127" s="7"/>
      <c r="AWE127" s="7"/>
      <c r="AWF127" s="7"/>
      <c r="AWG127" s="7"/>
      <c r="AWH127" s="7"/>
      <c r="AWI127" s="7"/>
      <c r="AWJ127" s="7"/>
      <c r="AWK127" s="7"/>
      <c r="AWL127" s="7"/>
      <c r="AWM127" s="7"/>
      <c r="AWN127" s="7"/>
      <c r="AWO127" s="7"/>
      <c r="AWP127" s="7"/>
      <c r="AWQ127" s="7"/>
      <c r="AWR127" s="7"/>
      <c r="AWS127" s="7"/>
      <c r="AWT127" s="7"/>
      <c r="AWU127" s="7"/>
      <c r="AWV127" s="7"/>
      <c r="AWW127" s="7"/>
      <c r="AWX127" s="7"/>
      <c r="AWY127" s="7"/>
      <c r="AWZ127" s="7"/>
      <c r="AXA127" s="7"/>
      <c r="AXB127" s="7"/>
      <c r="AXC127" s="7"/>
      <c r="AXD127" s="7"/>
      <c r="AXE127" s="7"/>
      <c r="AXF127" s="7"/>
      <c r="AXG127" s="7"/>
      <c r="AXH127" s="7"/>
      <c r="AXI127" s="7"/>
      <c r="AXJ127" s="7"/>
      <c r="AXK127" s="7"/>
      <c r="AXL127" s="7"/>
      <c r="AXM127" s="7"/>
      <c r="AXN127" s="7"/>
      <c r="AXO127" s="7"/>
      <c r="AXP127" s="7"/>
      <c r="AXQ127" s="7"/>
      <c r="AXR127" s="7"/>
      <c r="AXS127" s="7"/>
      <c r="AXT127" s="7"/>
      <c r="AXU127" s="7"/>
      <c r="AXV127" s="7"/>
      <c r="AXW127" s="7"/>
      <c r="AXX127" s="7"/>
      <c r="AXY127" s="7"/>
      <c r="AXZ127" s="7"/>
      <c r="AYA127" s="7"/>
      <c r="AYB127" s="7"/>
      <c r="AYC127" s="7"/>
      <c r="AYD127" s="7"/>
      <c r="AYE127" s="7"/>
      <c r="AYF127" s="7"/>
      <c r="AYG127" s="7"/>
      <c r="AYH127" s="7"/>
      <c r="AYI127" s="7"/>
      <c r="AYJ127" s="7"/>
      <c r="AYK127" s="7"/>
      <c r="AYL127" s="7"/>
      <c r="AYM127" s="7"/>
      <c r="AYN127" s="7"/>
      <c r="AYO127" s="7"/>
      <c r="AYP127" s="7"/>
      <c r="AYQ127" s="7"/>
      <c r="AYR127" s="7"/>
      <c r="AYS127" s="7"/>
      <c r="AYT127" s="7"/>
      <c r="AYU127" s="7"/>
      <c r="AYV127" s="7"/>
      <c r="AYW127" s="7"/>
      <c r="AYX127" s="7"/>
      <c r="AYY127" s="7"/>
      <c r="AYZ127" s="7"/>
      <c r="AZA127" s="7"/>
      <c r="AZB127" s="7"/>
      <c r="AZC127" s="7"/>
      <c r="AZD127" s="7"/>
      <c r="AZE127" s="7"/>
      <c r="AZF127" s="7"/>
      <c r="AZG127" s="7"/>
      <c r="AZH127" s="7"/>
      <c r="AZI127" s="7"/>
      <c r="AZJ127" s="7"/>
      <c r="AZK127" s="7"/>
      <c r="AZL127" s="7"/>
      <c r="AZM127" s="7"/>
      <c r="AZN127" s="7"/>
      <c r="AZO127" s="7"/>
      <c r="AZP127" s="7"/>
      <c r="AZQ127" s="7"/>
      <c r="AZR127" s="7"/>
      <c r="AZS127" s="7"/>
      <c r="AZT127" s="7"/>
      <c r="AZU127" s="7"/>
      <c r="AZV127" s="7"/>
      <c r="AZW127" s="7"/>
      <c r="AZX127" s="7"/>
      <c r="AZY127" s="7"/>
      <c r="AZZ127" s="7"/>
      <c r="BAA127" s="7"/>
      <c r="BAB127" s="7"/>
      <c r="BAC127" s="7"/>
      <c r="BAD127" s="7"/>
      <c r="BAE127" s="7"/>
      <c r="BAF127" s="7"/>
      <c r="BAG127" s="7"/>
      <c r="BAH127" s="7"/>
      <c r="BAI127" s="7"/>
      <c r="BAJ127" s="7"/>
      <c r="BAK127" s="7"/>
      <c r="BAL127" s="7"/>
      <c r="BAM127" s="7"/>
      <c r="BAN127" s="7"/>
      <c r="BAO127" s="7"/>
      <c r="BAP127" s="7"/>
      <c r="BAQ127" s="7"/>
      <c r="BAR127" s="7"/>
      <c r="BAS127" s="7"/>
      <c r="BAT127" s="7"/>
      <c r="BAU127" s="7"/>
      <c r="BAV127" s="7"/>
      <c r="BAW127" s="7"/>
      <c r="BAX127" s="7"/>
      <c r="BAY127" s="7"/>
      <c r="BAZ127" s="7"/>
      <c r="BBA127" s="7"/>
      <c r="BBB127" s="7"/>
      <c r="BBC127" s="7"/>
      <c r="BBD127" s="7"/>
      <c r="BBE127" s="7"/>
      <c r="BBF127" s="7"/>
      <c r="BBG127" s="7"/>
      <c r="BBH127" s="7"/>
      <c r="BBI127" s="7"/>
      <c r="BBJ127" s="7"/>
      <c r="BBK127" s="7"/>
      <c r="BBL127" s="7"/>
      <c r="BBM127" s="7"/>
      <c r="BBN127" s="7"/>
      <c r="BBO127" s="7"/>
      <c r="BBP127" s="7"/>
      <c r="BBQ127" s="7"/>
      <c r="BBR127" s="7"/>
      <c r="BBS127" s="7"/>
      <c r="BBT127" s="7"/>
      <c r="BBU127" s="7"/>
      <c r="BBV127" s="7"/>
      <c r="BBW127" s="7"/>
      <c r="BBX127" s="7"/>
      <c r="BBY127" s="7"/>
      <c r="BBZ127" s="7"/>
      <c r="BCA127" s="7"/>
      <c r="BCB127" s="7"/>
      <c r="BCC127" s="7"/>
      <c r="BCD127" s="7"/>
      <c r="BCE127" s="7"/>
      <c r="BCF127" s="7"/>
      <c r="BCG127" s="7"/>
      <c r="BCH127" s="7"/>
      <c r="BCI127" s="7"/>
      <c r="BCJ127" s="7"/>
      <c r="BCK127" s="7"/>
      <c r="BCL127" s="7"/>
      <c r="BCM127" s="7"/>
      <c r="BCN127" s="7"/>
      <c r="BCO127" s="7"/>
      <c r="BCP127" s="7"/>
      <c r="BCQ127" s="7"/>
      <c r="BCR127" s="7"/>
      <c r="BCS127" s="7"/>
      <c r="BCT127" s="7"/>
      <c r="BCU127" s="7"/>
      <c r="BCV127" s="7"/>
      <c r="BCW127" s="7"/>
      <c r="BCX127" s="7"/>
      <c r="BCY127" s="7"/>
      <c r="BCZ127" s="7"/>
      <c r="BDA127" s="7"/>
      <c r="BDB127" s="7"/>
      <c r="BDC127" s="7"/>
      <c r="BDD127" s="7"/>
      <c r="BDE127" s="7"/>
      <c r="BDF127" s="7"/>
      <c r="BDG127" s="7"/>
      <c r="BDH127" s="7"/>
      <c r="BDI127" s="7"/>
      <c r="BDJ127" s="7"/>
      <c r="BDK127" s="7"/>
      <c r="BDL127" s="7"/>
      <c r="BDM127" s="7"/>
      <c r="BDN127" s="7"/>
      <c r="BDO127" s="7"/>
      <c r="BDP127" s="7"/>
      <c r="BDQ127" s="7"/>
      <c r="BDR127" s="7"/>
      <c r="BDS127" s="7"/>
      <c r="BDT127" s="7"/>
      <c r="BDU127" s="7"/>
      <c r="BDV127" s="7"/>
      <c r="BDW127" s="7"/>
      <c r="BDX127" s="7"/>
      <c r="BDY127" s="7"/>
      <c r="BDZ127" s="7"/>
      <c r="BEA127" s="7"/>
      <c r="BEB127" s="7"/>
      <c r="BEC127" s="7"/>
      <c r="BED127" s="7"/>
      <c r="BEE127" s="7"/>
      <c r="BEF127" s="7"/>
      <c r="BEG127" s="7"/>
      <c r="BEH127" s="7"/>
      <c r="BEI127" s="7"/>
      <c r="BEJ127" s="7"/>
      <c r="BEK127" s="7"/>
      <c r="BEL127" s="7"/>
      <c r="BEM127" s="7"/>
      <c r="BEN127" s="7"/>
      <c r="BEO127" s="7"/>
      <c r="BEP127" s="7"/>
      <c r="BEQ127" s="7"/>
      <c r="BER127" s="7"/>
      <c r="BES127" s="7"/>
      <c r="BET127" s="7"/>
      <c r="BEU127" s="7"/>
      <c r="BEV127" s="7"/>
      <c r="BEW127" s="7"/>
      <c r="BEX127" s="7"/>
      <c r="BEY127" s="7"/>
      <c r="BEZ127" s="7"/>
      <c r="BFA127" s="7"/>
      <c r="BFB127" s="7"/>
      <c r="BFC127" s="7"/>
      <c r="BFD127" s="7"/>
      <c r="BFE127" s="7"/>
      <c r="BFF127" s="7"/>
      <c r="BFG127" s="7"/>
      <c r="BFH127" s="7"/>
      <c r="BFI127" s="7"/>
      <c r="BFJ127" s="7"/>
      <c r="BFK127" s="7"/>
      <c r="BFL127" s="7"/>
      <c r="BFM127" s="7"/>
      <c r="BFN127" s="7"/>
      <c r="BFO127" s="7"/>
      <c r="BFP127" s="7"/>
      <c r="BFQ127" s="7"/>
      <c r="BFR127" s="7"/>
      <c r="BFS127" s="7"/>
      <c r="BFT127" s="7"/>
      <c r="BFU127" s="7"/>
      <c r="BFV127" s="7"/>
      <c r="BFW127" s="7"/>
      <c r="BFX127" s="7"/>
      <c r="BFY127" s="7"/>
      <c r="BFZ127" s="7"/>
      <c r="BGA127" s="7"/>
      <c r="BGB127" s="7"/>
      <c r="BGC127" s="7"/>
      <c r="BGD127" s="7"/>
      <c r="BGE127" s="7"/>
      <c r="BGF127" s="7"/>
      <c r="BGG127" s="7"/>
      <c r="BGH127" s="7"/>
      <c r="BGI127" s="7"/>
      <c r="BGJ127" s="7"/>
      <c r="BGK127" s="7"/>
      <c r="BGL127" s="7"/>
      <c r="BGM127" s="7"/>
      <c r="BGN127" s="7"/>
      <c r="BGO127" s="7"/>
      <c r="BGP127" s="7"/>
      <c r="BGQ127" s="7"/>
      <c r="BGR127" s="7"/>
      <c r="BGS127" s="7"/>
      <c r="BGT127" s="7"/>
      <c r="BGU127" s="7"/>
      <c r="BGV127" s="7"/>
      <c r="BGW127" s="7"/>
      <c r="BGX127" s="7"/>
      <c r="BGY127" s="7"/>
      <c r="BGZ127" s="7"/>
      <c r="BHA127" s="7"/>
      <c r="BHB127" s="7"/>
      <c r="BHC127" s="7"/>
      <c r="BHD127" s="7"/>
      <c r="BHE127" s="7"/>
      <c r="BHF127" s="7"/>
      <c r="BHG127" s="7"/>
      <c r="BHH127" s="7"/>
      <c r="BHI127" s="7"/>
      <c r="BHJ127" s="7"/>
      <c r="BHK127" s="7"/>
      <c r="BHL127" s="7"/>
      <c r="BHM127" s="7"/>
      <c r="BHN127" s="7"/>
      <c r="BHO127" s="7"/>
      <c r="BHP127" s="7"/>
      <c r="BHQ127" s="7"/>
      <c r="BHR127" s="7"/>
      <c r="BHS127" s="7"/>
      <c r="BHT127" s="7"/>
      <c r="BHU127" s="7"/>
      <c r="BHV127" s="7"/>
      <c r="BHW127" s="7"/>
      <c r="BHX127" s="7"/>
      <c r="BHY127" s="7"/>
      <c r="BHZ127" s="7"/>
      <c r="BIA127" s="7"/>
      <c r="BIB127" s="7"/>
      <c r="BIC127" s="7"/>
    </row>
    <row r="128" spans="1:1589" s="11" customFormat="1" ht="48.75" customHeight="1">
      <c r="A128" s="79"/>
      <c r="B128" s="59">
        <v>5141500</v>
      </c>
      <c r="C128" s="197"/>
      <c r="D128" s="198"/>
      <c r="E128" s="115">
        <v>42370</v>
      </c>
      <c r="F128" s="115">
        <v>42735</v>
      </c>
      <c r="G128" s="116" t="s">
        <v>11</v>
      </c>
      <c r="H128" s="145"/>
      <c r="I128" s="145"/>
      <c r="J128" s="145"/>
      <c r="K128" s="130"/>
      <c r="L128" s="149">
        <v>0</v>
      </c>
      <c r="M128" s="149"/>
      <c r="N128" s="149"/>
      <c r="O128" s="149"/>
      <c r="P128" s="149"/>
      <c r="Q128" s="149"/>
      <c r="R128" s="149"/>
      <c r="S128" s="14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27"/>
      <c r="AX128" s="27"/>
      <c r="AY128" s="27"/>
      <c r="AZ128" s="27"/>
      <c r="BA128" s="27"/>
      <c r="BB128" s="27"/>
      <c r="BC128" s="27"/>
      <c r="BD128" s="27"/>
      <c r="BE128" s="27"/>
      <c r="BF128" s="27"/>
      <c r="BG128" s="27"/>
      <c r="BH128" s="27"/>
      <c r="BI128" s="27"/>
      <c r="BJ128" s="27"/>
      <c r="BK128" s="27"/>
      <c r="BL128" s="27"/>
      <c r="BM128" s="27"/>
      <c r="BN128" s="27"/>
      <c r="BO128" s="27"/>
      <c r="BP128" s="27"/>
      <c r="BQ128" s="27"/>
      <c r="BR128" s="27"/>
      <c r="BS128" s="27"/>
      <c r="BT128" s="27"/>
      <c r="BU128" s="27"/>
      <c r="BV128" s="27"/>
      <c r="BW128" s="27"/>
      <c r="BX128" s="27"/>
      <c r="BY128" s="27"/>
      <c r="BZ128" s="27"/>
      <c r="CA128" s="27"/>
      <c r="CB128" s="27"/>
      <c r="CC128" s="27"/>
      <c r="CD128" s="27"/>
      <c r="CE128" s="27"/>
      <c r="CF128" s="27"/>
      <c r="CG128" s="27"/>
      <c r="CH128" s="27"/>
      <c r="CI128" s="27"/>
      <c r="CJ128" s="27"/>
      <c r="CK128" s="27"/>
      <c r="CL128" s="27"/>
      <c r="CM128" s="27"/>
      <c r="CN128" s="27"/>
      <c r="CO128" s="27"/>
      <c r="CP128" s="27"/>
      <c r="CQ128" s="27"/>
      <c r="CR128" s="27"/>
      <c r="CS128" s="27"/>
      <c r="CT128" s="27"/>
      <c r="CU128" s="27"/>
      <c r="CV128" s="27"/>
      <c r="CW128" s="27"/>
      <c r="CX128" s="27"/>
      <c r="CY128" s="27"/>
      <c r="CZ128" s="27"/>
      <c r="DA128" s="27"/>
      <c r="DB128" s="27"/>
      <c r="DC128" s="27"/>
      <c r="DD128" s="27"/>
      <c r="DE128" s="27"/>
      <c r="DF128" s="27"/>
      <c r="DG128" s="27"/>
      <c r="DH128" s="27"/>
      <c r="DI128" s="27"/>
      <c r="DJ128" s="27"/>
      <c r="DK128" s="27"/>
      <c r="DL128" s="27"/>
      <c r="DM128" s="27"/>
      <c r="DN128" s="27"/>
      <c r="DO128" s="27"/>
      <c r="DP128" s="27"/>
      <c r="DQ128" s="27"/>
      <c r="DR128" s="27"/>
      <c r="DS128" s="27"/>
      <c r="DT128" s="27"/>
      <c r="DU128" s="27"/>
      <c r="DV128" s="27"/>
      <c r="DW128" s="27"/>
      <c r="DX128" s="27"/>
      <c r="DY128" s="27"/>
      <c r="DZ128" s="27"/>
      <c r="EA128" s="27"/>
      <c r="EB128" s="27"/>
      <c r="EC128" s="27"/>
      <c r="ED128" s="27"/>
      <c r="EE128" s="27"/>
      <c r="EF128" s="27"/>
      <c r="EG128" s="27"/>
      <c r="EH128" s="27"/>
      <c r="EI128" s="27"/>
      <c r="EJ128" s="27"/>
      <c r="EK128" s="27"/>
      <c r="EL128" s="27"/>
      <c r="EM128" s="27"/>
      <c r="EN128" s="27"/>
      <c r="EO128" s="27"/>
      <c r="EP128" s="27"/>
      <c r="EQ128" s="27"/>
      <c r="ER128" s="27"/>
      <c r="ES128" s="27"/>
      <c r="ET128" s="27"/>
      <c r="EU128" s="27"/>
      <c r="EV128" s="27"/>
      <c r="EW128" s="27"/>
      <c r="EX128" s="27"/>
      <c r="EY128" s="27"/>
      <c r="EZ128" s="27"/>
      <c r="FA128" s="27"/>
      <c r="FB128" s="27"/>
      <c r="FC128" s="27"/>
      <c r="FD128" s="27"/>
      <c r="FE128" s="27"/>
      <c r="FF128" s="27"/>
      <c r="FG128" s="27"/>
      <c r="FH128" s="27"/>
      <c r="FI128" s="27"/>
      <c r="FJ128" s="27"/>
      <c r="FK128" s="27"/>
      <c r="FL128" s="27"/>
      <c r="FM128" s="27"/>
      <c r="FN128" s="27"/>
      <c r="FO128" s="27"/>
      <c r="FP128" s="27"/>
      <c r="FQ128" s="27"/>
      <c r="FR128" s="27"/>
      <c r="FS128" s="27"/>
      <c r="FT128" s="27"/>
      <c r="FU128" s="27"/>
      <c r="FV128" s="27"/>
      <c r="FW128" s="27"/>
      <c r="FX128" s="27"/>
      <c r="FY128" s="27"/>
      <c r="FZ128" s="27"/>
      <c r="GA128" s="27"/>
      <c r="GB128" s="27"/>
      <c r="GC128" s="27"/>
      <c r="GD128" s="27"/>
      <c r="GE128" s="27"/>
      <c r="GF128" s="27"/>
      <c r="GG128" s="27"/>
      <c r="GH128" s="27"/>
      <c r="GI128" s="27"/>
      <c r="GJ128" s="27"/>
      <c r="GK128" s="27"/>
      <c r="GL128" s="27"/>
      <c r="GM128" s="27"/>
      <c r="GN128" s="27"/>
      <c r="GO128" s="27"/>
      <c r="GP128" s="27"/>
      <c r="GQ128" s="27"/>
      <c r="GR128" s="27"/>
      <c r="GS128" s="27"/>
      <c r="GT128" s="27"/>
      <c r="GU128" s="27"/>
      <c r="GV128" s="27"/>
      <c r="GW128" s="27"/>
      <c r="GX128" s="27"/>
      <c r="GY128" s="27"/>
      <c r="GZ128" s="7"/>
      <c r="HA128" s="7"/>
      <c r="HB128" s="7"/>
      <c r="HC128" s="7"/>
      <c r="HD128" s="7"/>
      <c r="HE128" s="7"/>
      <c r="HF128" s="7"/>
      <c r="HG128" s="7"/>
      <c r="HH128" s="7"/>
      <c r="HI128" s="7"/>
      <c r="HJ128" s="7"/>
      <c r="HK128" s="7"/>
      <c r="HL128" s="7"/>
      <c r="HM128" s="7"/>
      <c r="HN128" s="7"/>
      <c r="HO128" s="7"/>
      <c r="HP128" s="7"/>
      <c r="HQ128" s="7"/>
      <c r="HR128" s="7"/>
      <c r="HS128" s="7"/>
      <c r="HT128" s="7"/>
      <c r="HU128" s="7"/>
      <c r="HV128" s="7"/>
      <c r="HW128" s="7"/>
      <c r="HX128" s="7"/>
      <c r="HY128" s="7"/>
      <c r="HZ128" s="7"/>
      <c r="IA128" s="7"/>
      <c r="IB128" s="7"/>
      <c r="IC128" s="7"/>
      <c r="ID128" s="7"/>
      <c r="IE128" s="7"/>
      <c r="IF128" s="7"/>
      <c r="IG128" s="7"/>
      <c r="IH128" s="7"/>
      <c r="II128" s="7"/>
      <c r="IJ128" s="7"/>
      <c r="IK128" s="7"/>
      <c r="IL128" s="7"/>
      <c r="IM128" s="7"/>
      <c r="IN128" s="7"/>
      <c r="IO128" s="7"/>
      <c r="IP128" s="7"/>
      <c r="IQ128" s="7"/>
      <c r="IR128" s="7"/>
      <c r="IS128" s="7"/>
      <c r="IT128" s="7"/>
      <c r="IU128" s="7"/>
      <c r="IV128" s="7"/>
      <c r="IW128" s="7"/>
      <c r="IX128" s="7"/>
      <c r="IY128" s="7"/>
      <c r="IZ128" s="7"/>
      <c r="JA128" s="7"/>
      <c r="JB128" s="7"/>
      <c r="JC128" s="7"/>
      <c r="JD128" s="7"/>
      <c r="JE128" s="7"/>
      <c r="JF128" s="7"/>
      <c r="JG128" s="7"/>
      <c r="JH128" s="7"/>
      <c r="JI128" s="7"/>
      <c r="JJ128" s="7"/>
      <c r="JK128" s="7"/>
      <c r="JL128" s="7"/>
      <c r="JM128" s="7"/>
      <c r="JN128" s="7"/>
      <c r="JO128" s="7"/>
      <c r="JP128" s="7"/>
      <c r="JQ128" s="7"/>
      <c r="JR128" s="7"/>
      <c r="JS128" s="7"/>
      <c r="JT128" s="7"/>
      <c r="JU128" s="7"/>
      <c r="JV128" s="7"/>
      <c r="JW128" s="7"/>
      <c r="JX128" s="7"/>
      <c r="JY128" s="7"/>
      <c r="JZ128" s="7"/>
      <c r="KA128" s="7"/>
      <c r="KB128" s="7"/>
      <c r="KC128" s="7"/>
      <c r="KD128" s="7"/>
      <c r="KE128" s="7"/>
      <c r="KF128" s="7"/>
      <c r="KG128" s="7"/>
      <c r="KH128" s="7"/>
      <c r="KI128" s="7"/>
      <c r="KJ128" s="7"/>
      <c r="KK128" s="7"/>
      <c r="KL128" s="7"/>
      <c r="KM128" s="7"/>
      <c r="KN128" s="7"/>
      <c r="KO128" s="7"/>
      <c r="KP128" s="7"/>
      <c r="KQ128" s="7"/>
      <c r="KR128" s="7"/>
      <c r="KS128" s="7"/>
      <c r="KT128" s="7"/>
      <c r="KU128" s="7"/>
      <c r="KV128" s="7"/>
      <c r="KW128" s="7"/>
      <c r="KX128" s="7"/>
      <c r="KY128" s="7"/>
      <c r="KZ128" s="7"/>
      <c r="LA128" s="7"/>
      <c r="LB128" s="7"/>
      <c r="LC128" s="7"/>
      <c r="LD128" s="7"/>
      <c r="LE128" s="7"/>
      <c r="LF128" s="7"/>
      <c r="LG128" s="7"/>
      <c r="LH128" s="7"/>
      <c r="LI128" s="7"/>
      <c r="LJ128" s="7"/>
      <c r="LK128" s="7"/>
      <c r="LL128" s="7"/>
      <c r="LM128" s="7"/>
      <c r="LN128" s="7"/>
      <c r="LO128" s="7"/>
      <c r="LP128" s="7"/>
      <c r="LQ128" s="7"/>
      <c r="LR128" s="7"/>
      <c r="LS128" s="7"/>
      <c r="LT128" s="7"/>
      <c r="LU128" s="7"/>
      <c r="LV128" s="7"/>
      <c r="LW128" s="7"/>
      <c r="LX128" s="7"/>
      <c r="LY128" s="7"/>
      <c r="LZ128" s="7"/>
      <c r="MA128" s="7"/>
      <c r="MB128" s="7"/>
      <c r="MC128" s="7"/>
      <c r="MD128" s="7"/>
      <c r="ME128" s="7"/>
      <c r="MF128" s="7"/>
      <c r="MG128" s="7"/>
      <c r="MH128" s="7"/>
      <c r="MI128" s="7"/>
      <c r="MJ128" s="7"/>
      <c r="MK128" s="7"/>
      <c r="ML128" s="7"/>
      <c r="MM128" s="7"/>
      <c r="MN128" s="7"/>
      <c r="MO128" s="7"/>
      <c r="MP128" s="7"/>
      <c r="MQ128" s="7"/>
      <c r="MR128" s="7"/>
      <c r="MS128" s="7"/>
      <c r="MT128" s="7"/>
      <c r="MU128" s="7"/>
      <c r="MV128" s="7"/>
      <c r="MW128" s="7"/>
      <c r="MX128" s="7"/>
      <c r="MY128" s="7"/>
      <c r="MZ128" s="7"/>
      <c r="NA128" s="7"/>
      <c r="NB128" s="7"/>
      <c r="NC128" s="7"/>
      <c r="ND128" s="7"/>
      <c r="NE128" s="7"/>
      <c r="NF128" s="7"/>
      <c r="NG128" s="7"/>
      <c r="NH128" s="7"/>
      <c r="NI128" s="7"/>
      <c r="NJ128" s="7"/>
      <c r="NK128" s="7"/>
      <c r="NL128" s="7"/>
      <c r="NM128" s="7"/>
      <c r="NN128" s="7"/>
      <c r="NO128" s="7"/>
      <c r="NP128" s="7"/>
      <c r="NQ128" s="7"/>
      <c r="NR128" s="7"/>
      <c r="NS128" s="7"/>
      <c r="NT128" s="7"/>
      <c r="NU128" s="7"/>
      <c r="NV128" s="7"/>
      <c r="NW128" s="7"/>
      <c r="NX128" s="7"/>
      <c r="NY128" s="7"/>
      <c r="NZ128" s="7"/>
      <c r="OA128" s="7"/>
      <c r="OB128" s="7"/>
      <c r="OC128" s="7"/>
      <c r="OD128" s="7"/>
      <c r="OE128" s="7"/>
      <c r="OF128" s="7"/>
      <c r="OG128" s="7"/>
      <c r="OH128" s="7"/>
      <c r="OI128" s="7"/>
      <c r="OJ128" s="7"/>
      <c r="OK128" s="7"/>
      <c r="OL128" s="7"/>
      <c r="OM128" s="7"/>
      <c r="ON128" s="7"/>
      <c r="OO128" s="7"/>
      <c r="OP128" s="7"/>
      <c r="OQ128" s="7"/>
      <c r="OR128" s="7"/>
      <c r="OS128" s="7"/>
      <c r="OT128" s="7"/>
      <c r="OU128" s="7"/>
      <c r="OV128" s="7"/>
      <c r="OW128" s="7"/>
      <c r="OX128" s="7"/>
      <c r="OY128" s="7"/>
      <c r="OZ128" s="7"/>
      <c r="PA128" s="7"/>
      <c r="PB128" s="7"/>
      <c r="PC128" s="7"/>
      <c r="PD128" s="7"/>
      <c r="PE128" s="7"/>
      <c r="PF128" s="7"/>
      <c r="PG128" s="7"/>
      <c r="PH128" s="7"/>
      <c r="PI128" s="7"/>
      <c r="PJ128" s="7"/>
      <c r="PK128" s="7"/>
      <c r="PL128" s="7"/>
      <c r="PM128" s="7"/>
      <c r="PN128" s="7"/>
      <c r="PO128" s="7"/>
      <c r="PP128" s="7"/>
      <c r="PQ128" s="7"/>
      <c r="PR128" s="7"/>
      <c r="PS128" s="7"/>
      <c r="PT128" s="7"/>
      <c r="PU128" s="7"/>
      <c r="PV128" s="7"/>
      <c r="PW128" s="7"/>
      <c r="PX128" s="7"/>
      <c r="PY128" s="7"/>
      <c r="PZ128" s="7"/>
      <c r="QA128" s="7"/>
      <c r="QB128" s="7"/>
      <c r="QC128" s="7"/>
      <c r="QD128" s="7"/>
      <c r="QE128" s="7"/>
      <c r="QF128" s="7"/>
      <c r="QG128" s="7"/>
      <c r="QH128" s="7"/>
      <c r="QI128" s="7"/>
      <c r="QJ128" s="7"/>
      <c r="QK128" s="7"/>
      <c r="QL128" s="7"/>
      <c r="QM128" s="7"/>
      <c r="QN128" s="7"/>
      <c r="QO128" s="7"/>
      <c r="QP128" s="7"/>
      <c r="QQ128" s="7"/>
      <c r="QR128" s="7"/>
      <c r="QS128" s="7"/>
      <c r="QT128" s="7"/>
      <c r="QU128" s="7"/>
      <c r="QV128" s="7"/>
      <c r="QW128" s="7"/>
      <c r="QX128" s="7"/>
      <c r="QY128" s="7"/>
      <c r="QZ128" s="7"/>
      <c r="RA128" s="7"/>
      <c r="RB128" s="7"/>
      <c r="RC128" s="7"/>
      <c r="RD128" s="7"/>
      <c r="RE128" s="7"/>
      <c r="RF128" s="7"/>
      <c r="RG128" s="7"/>
      <c r="RH128" s="7"/>
      <c r="RI128" s="7"/>
      <c r="RJ128" s="7"/>
      <c r="RK128" s="7"/>
      <c r="RL128" s="7"/>
      <c r="RM128" s="7"/>
      <c r="RN128" s="7"/>
      <c r="RO128" s="7"/>
      <c r="RP128" s="7"/>
      <c r="RQ128" s="7"/>
      <c r="RR128" s="7"/>
      <c r="RS128" s="7"/>
      <c r="RT128" s="7"/>
      <c r="RU128" s="7"/>
      <c r="RV128" s="7"/>
      <c r="RW128" s="7"/>
      <c r="RX128" s="7"/>
      <c r="RY128" s="7"/>
      <c r="RZ128" s="7"/>
      <c r="SA128" s="7"/>
      <c r="SB128" s="7"/>
      <c r="SC128" s="7"/>
      <c r="SD128" s="7"/>
      <c r="SE128" s="7"/>
      <c r="SF128" s="7"/>
      <c r="SG128" s="7"/>
      <c r="SH128" s="7"/>
      <c r="SI128" s="7"/>
      <c r="SJ128" s="7"/>
      <c r="SK128" s="7"/>
      <c r="SL128" s="7"/>
      <c r="SM128" s="7"/>
      <c r="SN128" s="7"/>
      <c r="SO128" s="7"/>
      <c r="SP128" s="7"/>
      <c r="SQ128" s="7"/>
      <c r="SR128" s="7"/>
      <c r="SS128" s="7"/>
      <c r="ST128" s="7"/>
      <c r="SU128" s="7"/>
      <c r="SV128" s="7"/>
      <c r="SW128" s="7"/>
      <c r="SX128" s="7"/>
      <c r="SY128" s="7"/>
      <c r="SZ128" s="7"/>
      <c r="TA128" s="7"/>
      <c r="TB128" s="7"/>
      <c r="TC128" s="7"/>
      <c r="TD128" s="7"/>
      <c r="TE128" s="7"/>
      <c r="TF128" s="7"/>
      <c r="TG128" s="7"/>
      <c r="TH128" s="7"/>
      <c r="TI128" s="7"/>
      <c r="TJ128" s="7"/>
      <c r="TK128" s="7"/>
      <c r="TL128" s="7"/>
      <c r="TM128" s="7"/>
      <c r="TN128" s="7"/>
      <c r="TO128" s="7"/>
      <c r="TP128" s="7"/>
      <c r="TQ128" s="7"/>
      <c r="TR128" s="7"/>
      <c r="TS128" s="7"/>
      <c r="TT128" s="7"/>
      <c r="TU128" s="7"/>
      <c r="TV128" s="7"/>
      <c r="TW128" s="7"/>
      <c r="TX128" s="7"/>
      <c r="TY128" s="7"/>
      <c r="TZ128" s="7"/>
      <c r="UA128" s="7"/>
      <c r="UB128" s="7"/>
      <c r="UC128" s="7"/>
      <c r="UD128" s="7"/>
      <c r="UE128" s="7"/>
      <c r="UF128" s="7"/>
      <c r="UG128" s="7"/>
      <c r="UH128" s="7"/>
      <c r="UI128" s="7"/>
      <c r="UJ128" s="7"/>
      <c r="UK128" s="7"/>
      <c r="UL128" s="7"/>
      <c r="UM128" s="7"/>
      <c r="UN128" s="7"/>
      <c r="UO128" s="7"/>
      <c r="UP128" s="7"/>
      <c r="UQ128" s="7"/>
      <c r="UR128" s="7"/>
      <c r="US128" s="7"/>
      <c r="UT128" s="7"/>
      <c r="UU128" s="7"/>
      <c r="UV128" s="7"/>
      <c r="UW128" s="7"/>
      <c r="UX128" s="7"/>
      <c r="UY128" s="7"/>
      <c r="UZ128" s="7"/>
      <c r="VA128" s="7"/>
      <c r="VB128" s="7"/>
      <c r="VC128" s="7"/>
      <c r="VD128" s="7"/>
      <c r="VE128" s="7"/>
      <c r="VF128" s="7"/>
      <c r="VG128" s="7"/>
      <c r="VH128" s="7"/>
      <c r="VI128" s="7"/>
      <c r="VJ128" s="7"/>
      <c r="VK128" s="7"/>
      <c r="VL128" s="7"/>
      <c r="VM128" s="7"/>
      <c r="VN128" s="7"/>
      <c r="VO128" s="7"/>
      <c r="VP128" s="7"/>
      <c r="VQ128" s="7"/>
      <c r="VR128" s="7"/>
      <c r="VS128" s="7"/>
      <c r="VT128" s="7"/>
      <c r="VU128" s="7"/>
      <c r="VV128" s="7"/>
      <c r="VW128" s="7"/>
      <c r="VX128" s="7"/>
      <c r="VY128" s="7"/>
      <c r="VZ128" s="7"/>
      <c r="WA128" s="7"/>
      <c r="WB128" s="7"/>
      <c r="WC128" s="7"/>
      <c r="WD128" s="7"/>
      <c r="WE128" s="7"/>
      <c r="WF128" s="7"/>
      <c r="WG128" s="7"/>
      <c r="WH128" s="7"/>
      <c r="WI128" s="7"/>
      <c r="WJ128" s="7"/>
      <c r="WK128" s="7"/>
      <c r="WL128" s="7"/>
      <c r="WM128" s="7"/>
      <c r="WN128" s="7"/>
      <c r="WO128" s="7"/>
      <c r="WP128" s="7"/>
      <c r="WQ128" s="7"/>
      <c r="WR128" s="7"/>
      <c r="WS128" s="7"/>
      <c r="WT128" s="7"/>
      <c r="WU128" s="7"/>
      <c r="WV128" s="7"/>
      <c r="WW128" s="7"/>
      <c r="WX128" s="7"/>
      <c r="WY128" s="7"/>
      <c r="WZ128" s="7"/>
      <c r="XA128" s="7"/>
      <c r="XB128" s="7"/>
      <c r="XC128" s="7"/>
      <c r="XD128" s="7"/>
      <c r="XE128" s="7"/>
      <c r="XF128" s="7"/>
      <c r="XG128" s="7"/>
      <c r="XH128" s="7"/>
      <c r="XI128" s="7"/>
      <c r="XJ128" s="7"/>
      <c r="XK128" s="7"/>
      <c r="XL128" s="7"/>
      <c r="XM128" s="7"/>
      <c r="XN128" s="7"/>
      <c r="XO128" s="7"/>
      <c r="XP128" s="7"/>
      <c r="XQ128" s="7"/>
      <c r="XR128" s="7"/>
      <c r="XS128" s="7"/>
      <c r="XT128" s="7"/>
      <c r="XU128" s="7"/>
      <c r="XV128" s="7"/>
      <c r="XW128" s="7"/>
      <c r="XX128" s="7"/>
      <c r="XY128" s="7"/>
      <c r="XZ128" s="7"/>
      <c r="YA128" s="7"/>
      <c r="YB128" s="7"/>
      <c r="YC128" s="7"/>
      <c r="YD128" s="7"/>
      <c r="YE128" s="7"/>
      <c r="YF128" s="7"/>
      <c r="YG128" s="7"/>
      <c r="YH128" s="7"/>
      <c r="YI128" s="7"/>
      <c r="YJ128" s="7"/>
      <c r="YK128" s="7"/>
      <c r="YL128" s="7"/>
      <c r="YM128" s="7"/>
      <c r="YN128" s="7"/>
      <c r="YO128" s="7"/>
      <c r="YP128" s="7"/>
      <c r="YQ128" s="7"/>
      <c r="YR128" s="7"/>
      <c r="YS128" s="7"/>
      <c r="YT128" s="7"/>
      <c r="YU128" s="7"/>
      <c r="YV128" s="7"/>
      <c r="YW128" s="7"/>
      <c r="YX128" s="7"/>
      <c r="YY128" s="7"/>
      <c r="YZ128" s="7"/>
      <c r="ZA128" s="7"/>
      <c r="ZB128" s="7"/>
      <c r="ZC128" s="7"/>
      <c r="ZD128" s="7"/>
      <c r="ZE128" s="7"/>
      <c r="ZF128" s="7"/>
      <c r="ZG128" s="7"/>
      <c r="ZH128" s="7"/>
      <c r="ZI128" s="7"/>
      <c r="ZJ128" s="7"/>
      <c r="ZK128" s="7"/>
      <c r="ZL128" s="7"/>
      <c r="ZM128" s="7"/>
      <c r="ZN128" s="7"/>
      <c r="ZO128" s="7"/>
      <c r="ZP128" s="7"/>
      <c r="ZQ128" s="7"/>
      <c r="ZR128" s="7"/>
      <c r="ZS128" s="7"/>
      <c r="ZT128" s="7"/>
      <c r="ZU128" s="7"/>
      <c r="ZV128" s="7"/>
      <c r="ZW128" s="7"/>
      <c r="ZX128" s="7"/>
      <c r="ZY128" s="7"/>
      <c r="ZZ128" s="7"/>
      <c r="AAA128" s="7"/>
      <c r="AAB128" s="7"/>
      <c r="AAC128" s="7"/>
      <c r="AAD128" s="7"/>
      <c r="AAE128" s="7"/>
      <c r="AAF128" s="7"/>
      <c r="AAG128" s="7"/>
      <c r="AAH128" s="7"/>
      <c r="AAI128" s="7"/>
      <c r="AAJ128" s="7"/>
      <c r="AAK128" s="7"/>
      <c r="AAL128" s="7"/>
      <c r="AAM128" s="7"/>
      <c r="AAN128" s="7"/>
      <c r="AAO128" s="7"/>
      <c r="AAP128" s="7"/>
      <c r="AAQ128" s="7"/>
      <c r="AAR128" s="7"/>
      <c r="AAS128" s="7"/>
      <c r="AAT128" s="7"/>
      <c r="AAU128" s="7"/>
      <c r="AAV128" s="7"/>
      <c r="AAW128" s="7"/>
      <c r="AAX128" s="7"/>
      <c r="AAY128" s="7"/>
      <c r="AAZ128" s="7"/>
      <c r="ABA128" s="7"/>
      <c r="ABB128" s="7"/>
      <c r="ABC128" s="7"/>
      <c r="ABD128" s="7"/>
      <c r="ABE128" s="7"/>
      <c r="ABF128" s="7"/>
      <c r="ABG128" s="7"/>
      <c r="ABH128" s="7"/>
      <c r="ABI128" s="7"/>
      <c r="ABJ128" s="7"/>
      <c r="ABK128" s="7"/>
      <c r="ABL128" s="7"/>
      <c r="ABM128" s="7"/>
      <c r="ABN128" s="7"/>
      <c r="ABO128" s="7"/>
      <c r="ABP128" s="7"/>
      <c r="ABQ128" s="7"/>
      <c r="ABR128" s="7"/>
      <c r="ABS128" s="7"/>
      <c r="ABT128" s="7"/>
      <c r="ABU128" s="7"/>
      <c r="ABV128" s="7"/>
      <c r="ABW128" s="7"/>
      <c r="ABX128" s="7"/>
      <c r="ABY128" s="7"/>
      <c r="ABZ128" s="7"/>
      <c r="ACA128" s="7"/>
      <c r="ACB128" s="7"/>
      <c r="ACC128" s="7"/>
      <c r="ACD128" s="7"/>
      <c r="ACE128" s="7"/>
      <c r="ACF128" s="7"/>
      <c r="ACG128" s="7"/>
      <c r="ACH128" s="7"/>
      <c r="ACI128" s="7"/>
      <c r="ACJ128" s="7"/>
      <c r="ACK128" s="7"/>
      <c r="ACL128" s="7"/>
      <c r="ACM128" s="7"/>
      <c r="ACN128" s="7"/>
      <c r="ACO128" s="7"/>
      <c r="ACP128" s="7"/>
      <c r="ACQ128" s="7"/>
      <c r="ACR128" s="7"/>
      <c r="ACS128" s="7"/>
      <c r="ACT128" s="7"/>
      <c r="ACU128" s="7"/>
      <c r="ACV128" s="7"/>
      <c r="ACW128" s="7"/>
      <c r="ACX128" s="7"/>
      <c r="ACY128" s="7"/>
      <c r="ACZ128" s="7"/>
      <c r="ADA128" s="7"/>
      <c r="ADB128" s="7"/>
      <c r="ADC128" s="7"/>
      <c r="ADD128" s="7"/>
      <c r="ADE128" s="7"/>
      <c r="ADF128" s="7"/>
      <c r="ADG128" s="7"/>
      <c r="ADH128" s="7"/>
      <c r="ADI128" s="7"/>
      <c r="ADJ128" s="7"/>
      <c r="ADK128" s="7"/>
      <c r="ADL128" s="7"/>
      <c r="ADM128" s="7"/>
      <c r="ADN128" s="7"/>
      <c r="ADO128" s="7"/>
      <c r="ADP128" s="7"/>
      <c r="ADQ128" s="7"/>
      <c r="ADR128" s="7"/>
      <c r="ADS128" s="7"/>
      <c r="ADT128" s="7"/>
      <c r="ADU128" s="7"/>
      <c r="ADV128" s="7"/>
      <c r="ADW128" s="7"/>
      <c r="ADX128" s="7"/>
      <c r="ADY128" s="7"/>
      <c r="ADZ128" s="7"/>
      <c r="AEA128" s="7"/>
      <c r="AEB128" s="7"/>
      <c r="AEC128" s="7"/>
      <c r="AED128" s="7"/>
      <c r="AEE128" s="7"/>
      <c r="AEF128" s="7"/>
      <c r="AEG128" s="7"/>
      <c r="AEH128" s="7"/>
      <c r="AEI128" s="7"/>
      <c r="AEJ128" s="7"/>
      <c r="AEK128" s="7"/>
      <c r="AEL128" s="7"/>
      <c r="AEM128" s="7"/>
      <c r="AEN128" s="7"/>
      <c r="AEO128" s="7"/>
      <c r="AEP128" s="7"/>
      <c r="AEQ128" s="7"/>
      <c r="AER128" s="7"/>
      <c r="AES128" s="7"/>
      <c r="AET128" s="7"/>
      <c r="AEU128" s="7"/>
      <c r="AEV128" s="7"/>
      <c r="AEW128" s="7"/>
      <c r="AEX128" s="7"/>
      <c r="AEY128" s="7"/>
      <c r="AEZ128" s="7"/>
      <c r="AFA128" s="7"/>
      <c r="AFB128" s="7"/>
      <c r="AFC128" s="7"/>
      <c r="AFD128" s="7"/>
      <c r="AFE128" s="7"/>
      <c r="AFF128" s="7"/>
      <c r="AFG128" s="7"/>
      <c r="AFH128" s="7"/>
      <c r="AFI128" s="7"/>
      <c r="AFJ128" s="7"/>
      <c r="AFK128" s="7"/>
      <c r="AFL128" s="7"/>
      <c r="AFM128" s="7"/>
      <c r="AFN128" s="7"/>
      <c r="AFO128" s="7"/>
      <c r="AFP128" s="7"/>
      <c r="AFQ128" s="7"/>
      <c r="AFR128" s="7"/>
      <c r="AFS128" s="7"/>
      <c r="AFT128" s="7"/>
      <c r="AFU128" s="7"/>
      <c r="AFV128" s="7"/>
      <c r="AFW128" s="7"/>
      <c r="AFX128" s="7"/>
      <c r="AFY128" s="7"/>
      <c r="AFZ128" s="7"/>
      <c r="AGA128" s="7"/>
      <c r="AGB128" s="7"/>
      <c r="AGC128" s="7"/>
      <c r="AGD128" s="7"/>
      <c r="AGE128" s="7"/>
      <c r="AGF128" s="7"/>
      <c r="AGG128" s="7"/>
      <c r="AGH128" s="7"/>
      <c r="AGI128" s="7"/>
      <c r="AGJ128" s="7"/>
      <c r="AGK128" s="7"/>
      <c r="AGL128" s="7"/>
      <c r="AGM128" s="7"/>
      <c r="AGN128" s="7"/>
      <c r="AGO128" s="7"/>
      <c r="AGP128" s="7"/>
      <c r="AGQ128" s="7"/>
      <c r="AGR128" s="7"/>
      <c r="AGS128" s="7"/>
      <c r="AGT128" s="7"/>
      <c r="AGU128" s="7"/>
      <c r="AGV128" s="7"/>
      <c r="AGW128" s="7"/>
      <c r="AGX128" s="7"/>
      <c r="AGY128" s="7"/>
      <c r="AGZ128" s="7"/>
      <c r="AHA128" s="7"/>
      <c r="AHB128" s="7"/>
      <c r="AHC128" s="7"/>
      <c r="AHD128" s="7"/>
      <c r="AHE128" s="7"/>
      <c r="AHF128" s="7"/>
      <c r="AHG128" s="7"/>
      <c r="AHH128" s="7"/>
      <c r="AHI128" s="7"/>
      <c r="AHJ128" s="7"/>
      <c r="AHK128" s="7"/>
      <c r="AHL128" s="7"/>
      <c r="AHM128" s="7"/>
      <c r="AHN128" s="7"/>
      <c r="AHO128" s="7"/>
      <c r="AHP128" s="7"/>
      <c r="AHQ128" s="7"/>
      <c r="AHR128" s="7"/>
      <c r="AHS128" s="7"/>
      <c r="AHT128" s="7"/>
      <c r="AHU128" s="7"/>
      <c r="AHV128" s="7"/>
      <c r="AHW128" s="7"/>
      <c r="AHX128" s="7"/>
      <c r="AHY128" s="7"/>
      <c r="AHZ128" s="7"/>
      <c r="AIA128" s="7"/>
      <c r="AIB128" s="7"/>
      <c r="AIC128" s="7"/>
      <c r="AID128" s="7"/>
      <c r="AIE128" s="7"/>
      <c r="AIF128" s="7"/>
      <c r="AIG128" s="7"/>
      <c r="AIH128" s="7"/>
      <c r="AII128" s="7"/>
      <c r="AIJ128" s="7"/>
      <c r="AIK128" s="7"/>
      <c r="AIL128" s="7"/>
      <c r="AIM128" s="7"/>
      <c r="AIN128" s="7"/>
      <c r="AIO128" s="7"/>
      <c r="AIP128" s="7"/>
      <c r="AIQ128" s="7"/>
      <c r="AIR128" s="7"/>
      <c r="AIS128" s="7"/>
      <c r="AIT128" s="7"/>
      <c r="AIU128" s="7"/>
      <c r="AIV128" s="7"/>
      <c r="AIW128" s="7"/>
      <c r="AIX128" s="7"/>
      <c r="AIY128" s="7"/>
      <c r="AIZ128" s="7"/>
      <c r="AJA128" s="7"/>
      <c r="AJB128" s="7"/>
      <c r="AJC128" s="7"/>
      <c r="AJD128" s="7"/>
      <c r="AJE128" s="7"/>
      <c r="AJF128" s="7"/>
      <c r="AJG128" s="7"/>
      <c r="AJH128" s="7"/>
      <c r="AJI128" s="7"/>
      <c r="AJJ128" s="7"/>
      <c r="AJK128" s="7"/>
      <c r="AJL128" s="7"/>
      <c r="AJM128" s="7"/>
      <c r="AJN128" s="7"/>
      <c r="AJO128" s="7"/>
      <c r="AJP128" s="7"/>
      <c r="AJQ128" s="7"/>
      <c r="AJR128" s="7"/>
      <c r="AJS128" s="7"/>
      <c r="AJT128" s="7"/>
      <c r="AJU128" s="7"/>
      <c r="AJV128" s="7"/>
      <c r="AJW128" s="7"/>
      <c r="AJX128" s="7"/>
      <c r="AJY128" s="7"/>
      <c r="AJZ128" s="7"/>
      <c r="AKA128" s="7"/>
      <c r="AKB128" s="7"/>
      <c r="AKC128" s="7"/>
      <c r="AKD128" s="7"/>
      <c r="AKE128" s="7"/>
      <c r="AKF128" s="7"/>
      <c r="AKG128" s="7"/>
      <c r="AKH128" s="7"/>
      <c r="AKI128" s="7"/>
      <c r="AKJ128" s="7"/>
      <c r="AKK128" s="7"/>
      <c r="AKL128" s="7"/>
      <c r="AKM128" s="7"/>
      <c r="AKN128" s="7"/>
      <c r="AKO128" s="7"/>
      <c r="AKP128" s="7"/>
      <c r="AKQ128" s="7"/>
      <c r="AKR128" s="7"/>
      <c r="AKS128" s="7"/>
      <c r="AKT128" s="7"/>
      <c r="AKU128" s="7"/>
      <c r="AKV128" s="7"/>
      <c r="AKW128" s="7"/>
      <c r="AKX128" s="7"/>
      <c r="AKY128" s="7"/>
      <c r="AKZ128" s="7"/>
      <c r="ALA128" s="7"/>
      <c r="ALB128" s="7"/>
      <c r="ALC128" s="7"/>
      <c r="ALD128" s="7"/>
      <c r="ALE128" s="7"/>
      <c r="ALF128" s="7"/>
      <c r="ALG128" s="7"/>
      <c r="ALH128" s="7"/>
      <c r="ALI128" s="7"/>
      <c r="ALJ128" s="7"/>
      <c r="ALK128" s="7"/>
      <c r="ALL128" s="7"/>
      <c r="ALM128" s="7"/>
      <c r="ALN128" s="7"/>
      <c r="ALO128" s="7"/>
      <c r="ALP128" s="7"/>
      <c r="ALQ128" s="7"/>
      <c r="ALR128" s="7"/>
      <c r="ALS128" s="7"/>
      <c r="ALT128" s="7"/>
      <c r="ALU128" s="7"/>
      <c r="ALV128" s="7"/>
      <c r="ALW128" s="7"/>
      <c r="ALX128" s="7"/>
      <c r="ALY128" s="7"/>
      <c r="ALZ128" s="7"/>
      <c r="AMA128" s="7"/>
      <c r="AMB128" s="7"/>
      <c r="AMC128" s="7"/>
      <c r="AMD128" s="7"/>
      <c r="AME128" s="7"/>
      <c r="AMF128" s="7"/>
      <c r="AMG128" s="7"/>
      <c r="AMH128" s="7"/>
      <c r="AMI128" s="7"/>
      <c r="AMJ128" s="7"/>
      <c r="AMK128" s="7"/>
      <c r="AML128" s="7"/>
      <c r="AMM128" s="7"/>
      <c r="AMN128" s="7"/>
      <c r="AMO128" s="7"/>
      <c r="AMP128" s="7"/>
      <c r="AMQ128" s="7"/>
      <c r="AMR128" s="7"/>
      <c r="AMS128" s="7"/>
      <c r="AMT128" s="7"/>
      <c r="AMU128" s="7"/>
      <c r="AMV128" s="7"/>
      <c r="AMW128" s="7"/>
      <c r="AMX128" s="7"/>
      <c r="AMY128" s="7"/>
      <c r="AMZ128" s="7"/>
      <c r="ANA128" s="7"/>
      <c r="ANB128" s="7"/>
      <c r="ANC128" s="7"/>
      <c r="AND128" s="7"/>
      <c r="ANE128" s="7"/>
      <c r="ANF128" s="7"/>
      <c r="ANG128" s="7"/>
      <c r="ANH128" s="7"/>
      <c r="ANI128" s="7"/>
      <c r="ANJ128" s="7"/>
      <c r="ANK128" s="7"/>
      <c r="ANL128" s="7"/>
      <c r="ANM128" s="7"/>
      <c r="ANN128" s="7"/>
      <c r="ANO128" s="7"/>
      <c r="ANP128" s="7"/>
      <c r="ANQ128" s="7"/>
      <c r="ANR128" s="7"/>
      <c r="ANS128" s="7"/>
      <c r="ANT128" s="7"/>
      <c r="ANU128" s="7"/>
      <c r="ANV128" s="7"/>
      <c r="ANW128" s="7"/>
      <c r="ANX128" s="7"/>
      <c r="ANY128" s="7"/>
      <c r="ANZ128" s="7"/>
      <c r="AOA128" s="7"/>
      <c r="AOB128" s="7"/>
      <c r="AOC128" s="7"/>
      <c r="AOD128" s="7"/>
      <c r="AOE128" s="7"/>
      <c r="AOF128" s="7"/>
      <c r="AOG128" s="7"/>
      <c r="AOH128" s="7"/>
      <c r="AOI128" s="7"/>
      <c r="AOJ128" s="7"/>
      <c r="AOK128" s="7"/>
      <c r="AOL128" s="7"/>
      <c r="AOM128" s="7"/>
      <c r="AON128" s="7"/>
      <c r="AOO128" s="7"/>
      <c r="AOP128" s="7"/>
      <c r="AOQ128" s="7"/>
      <c r="AOR128" s="7"/>
      <c r="AOS128" s="7"/>
      <c r="AOT128" s="7"/>
      <c r="AOU128" s="7"/>
      <c r="AOV128" s="7"/>
      <c r="AOW128" s="7"/>
      <c r="AOX128" s="7"/>
      <c r="AOY128" s="7"/>
      <c r="AOZ128" s="7"/>
      <c r="APA128" s="7"/>
      <c r="APB128" s="7"/>
      <c r="APC128" s="7"/>
      <c r="APD128" s="7"/>
      <c r="APE128" s="7"/>
      <c r="APF128" s="7"/>
      <c r="APG128" s="7"/>
      <c r="APH128" s="7"/>
      <c r="API128" s="7"/>
      <c r="APJ128" s="7"/>
      <c r="APK128" s="7"/>
      <c r="APL128" s="7"/>
      <c r="APM128" s="7"/>
      <c r="APN128" s="7"/>
      <c r="APO128" s="7"/>
      <c r="APP128" s="7"/>
      <c r="APQ128" s="7"/>
      <c r="APR128" s="7"/>
      <c r="APS128" s="7"/>
      <c r="APT128" s="7"/>
      <c r="APU128" s="7"/>
      <c r="APV128" s="7"/>
      <c r="APW128" s="7"/>
      <c r="APX128" s="7"/>
      <c r="APY128" s="7"/>
      <c r="APZ128" s="7"/>
      <c r="AQA128" s="7"/>
      <c r="AQB128" s="7"/>
      <c r="AQC128" s="7"/>
      <c r="AQD128" s="7"/>
      <c r="AQE128" s="7"/>
      <c r="AQF128" s="7"/>
      <c r="AQG128" s="7"/>
      <c r="AQH128" s="7"/>
      <c r="AQI128" s="7"/>
      <c r="AQJ128" s="7"/>
      <c r="AQK128" s="7"/>
      <c r="AQL128" s="7"/>
      <c r="AQM128" s="7"/>
      <c r="AQN128" s="7"/>
      <c r="AQO128" s="7"/>
      <c r="AQP128" s="7"/>
      <c r="AQQ128" s="7"/>
      <c r="AQR128" s="7"/>
      <c r="AQS128" s="7"/>
      <c r="AQT128" s="7"/>
      <c r="AQU128" s="7"/>
      <c r="AQV128" s="7"/>
      <c r="AQW128" s="7"/>
      <c r="AQX128" s="7"/>
      <c r="AQY128" s="7"/>
      <c r="AQZ128" s="7"/>
      <c r="ARA128" s="7"/>
      <c r="ARB128" s="7"/>
      <c r="ARC128" s="7"/>
      <c r="ARD128" s="7"/>
      <c r="ARE128" s="7"/>
      <c r="ARF128" s="7"/>
      <c r="ARG128" s="7"/>
      <c r="ARH128" s="7"/>
      <c r="ARI128" s="7"/>
      <c r="ARJ128" s="7"/>
      <c r="ARK128" s="7"/>
      <c r="ARL128" s="7"/>
      <c r="ARM128" s="7"/>
      <c r="ARN128" s="7"/>
      <c r="ARO128" s="7"/>
      <c r="ARP128" s="7"/>
      <c r="ARQ128" s="7"/>
      <c r="ARR128" s="7"/>
      <c r="ARS128" s="7"/>
      <c r="ART128" s="7"/>
      <c r="ARU128" s="7"/>
      <c r="ARV128" s="7"/>
      <c r="ARW128" s="7"/>
      <c r="ARX128" s="7"/>
      <c r="ARY128" s="7"/>
      <c r="ARZ128" s="7"/>
      <c r="ASA128" s="7"/>
      <c r="ASB128" s="7"/>
      <c r="ASC128" s="7"/>
      <c r="ASD128" s="7"/>
      <c r="ASE128" s="7"/>
      <c r="ASF128" s="7"/>
      <c r="ASG128" s="7"/>
      <c r="ASH128" s="7"/>
      <c r="ASI128" s="7"/>
      <c r="ASJ128" s="7"/>
      <c r="ASK128" s="7"/>
      <c r="ASL128" s="7"/>
      <c r="ASM128" s="7"/>
      <c r="ASN128" s="7"/>
      <c r="ASO128" s="7"/>
      <c r="ASP128" s="7"/>
      <c r="ASQ128" s="7"/>
      <c r="ASR128" s="7"/>
      <c r="ASS128" s="7"/>
      <c r="AST128" s="7"/>
      <c r="ASU128" s="7"/>
      <c r="ASV128" s="7"/>
      <c r="ASW128" s="7"/>
      <c r="ASX128" s="7"/>
      <c r="ASY128" s="7"/>
      <c r="ASZ128" s="7"/>
      <c r="ATA128" s="7"/>
      <c r="ATB128" s="7"/>
      <c r="ATC128" s="7"/>
      <c r="ATD128" s="7"/>
      <c r="ATE128" s="7"/>
      <c r="ATF128" s="7"/>
      <c r="ATG128" s="7"/>
      <c r="ATH128" s="7"/>
      <c r="ATI128" s="7"/>
      <c r="ATJ128" s="7"/>
      <c r="ATK128" s="7"/>
      <c r="ATL128" s="7"/>
      <c r="ATM128" s="7"/>
      <c r="ATN128" s="7"/>
      <c r="ATO128" s="7"/>
      <c r="ATP128" s="7"/>
      <c r="ATQ128" s="7"/>
      <c r="ATR128" s="7"/>
      <c r="ATS128" s="7"/>
      <c r="ATT128" s="7"/>
      <c r="ATU128" s="7"/>
      <c r="ATV128" s="7"/>
      <c r="ATW128" s="7"/>
      <c r="ATX128" s="7"/>
      <c r="ATY128" s="7"/>
      <c r="ATZ128" s="7"/>
      <c r="AUA128" s="7"/>
      <c r="AUB128" s="7"/>
      <c r="AUC128" s="7"/>
      <c r="AUD128" s="7"/>
      <c r="AUE128" s="7"/>
      <c r="AUF128" s="7"/>
      <c r="AUG128" s="7"/>
      <c r="AUH128" s="7"/>
      <c r="AUI128" s="7"/>
      <c r="AUJ128" s="7"/>
      <c r="AUK128" s="7"/>
      <c r="AUL128" s="7"/>
      <c r="AUM128" s="7"/>
      <c r="AUN128" s="7"/>
      <c r="AUO128" s="7"/>
      <c r="AUP128" s="7"/>
      <c r="AUQ128" s="7"/>
      <c r="AUR128" s="7"/>
      <c r="AUS128" s="7"/>
      <c r="AUT128" s="7"/>
      <c r="AUU128" s="7"/>
      <c r="AUV128" s="7"/>
      <c r="AUW128" s="7"/>
      <c r="AUX128" s="7"/>
      <c r="AUY128" s="7"/>
      <c r="AUZ128" s="7"/>
      <c r="AVA128" s="7"/>
      <c r="AVB128" s="7"/>
      <c r="AVC128" s="7"/>
      <c r="AVD128" s="7"/>
      <c r="AVE128" s="7"/>
      <c r="AVF128" s="7"/>
      <c r="AVG128" s="7"/>
      <c r="AVH128" s="7"/>
      <c r="AVI128" s="7"/>
      <c r="AVJ128" s="7"/>
      <c r="AVK128" s="7"/>
      <c r="AVL128" s="7"/>
      <c r="AVM128" s="7"/>
      <c r="AVN128" s="7"/>
      <c r="AVO128" s="7"/>
      <c r="AVP128" s="7"/>
      <c r="AVQ128" s="7"/>
      <c r="AVR128" s="7"/>
      <c r="AVS128" s="7"/>
      <c r="AVT128" s="7"/>
      <c r="AVU128" s="7"/>
      <c r="AVV128" s="7"/>
      <c r="AVW128" s="7"/>
      <c r="AVX128" s="7"/>
      <c r="AVY128" s="7"/>
      <c r="AVZ128" s="7"/>
      <c r="AWA128" s="7"/>
      <c r="AWB128" s="7"/>
      <c r="AWC128" s="7"/>
      <c r="AWD128" s="7"/>
      <c r="AWE128" s="7"/>
      <c r="AWF128" s="7"/>
      <c r="AWG128" s="7"/>
      <c r="AWH128" s="7"/>
      <c r="AWI128" s="7"/>
      <c r="AWJ128" s="7"/>
      <c r="AWK128" s="7"/>
      <c r="AWL128" s="7"/>
      <c r="AWM128" s="7"/>
      <c r="AWN128" s="7"/>
      <c r="AWO128" s="7"/>
      <c r="AWP128" s="7"/>
      <c r="AWQ128" s="7"/>
      <c r="AWR128" s="7"/>
      <c r="AWS128" s="7"/>
      <c r="AWT128" s="7"/>
      <c r="AWU128" s="7"/>
      <c r="AWV128" s="7"/>
      <c r="AWW128" s="7"/>
      <c r="AWX128" s="7"/>
      <c r="AWY128" s="7"/>
      <c r="AWZ128" s="7"/>
      <c r="AXA128" s="7"/>
      <c r="AXB128" s="7"/>
      <c r="AXC128" s="7"/>
      <c r="AXD128" s="7"/>
      <c r="AXE128" s="7"/>
      <c r="AXF128" s="7"/>
      <c r="AXG128" s="7"/>
      <c r="AXH128" s="7"/>
      <c r="AXI128" s="7"/>
      <c r="AXJ128" s="7"/>
      <c r="AXK128" s="7"/>
      <c r="AXL128" s="7"/>
      <c r="AXM128" s="7"/>
      <c r="AXN128" s="7"/>
      <c r="AXO128" s="7"/>
      <c r="AXP128" s="7"/>
      <c r="AXQ128" s="7"/>
      <c r="AXR128" s="7"/>
      <c r="AXS128" s="7"/>
      <c r="AXT128" s="7"/>
      <c r="AXU128" s="7"/>
      <c r="AXV128" s="7"/>
      <c r="AXW128" s="7"/>
      <c r="AXX128" s="7"/>
      <c r="AXY128" s="7"/>
      <c r="AXZ128" s="7"/>
      <c r="AYA128" s="7"/>
      <c r="AYB128" s="7"/>
      <c r="AYC128" s="7"/>
      <c r="AYD128" s="7"/>
      <c r="AYE128" s="7"/>
      <c r="AYF128" s="7"/>
      <c r="AYG128" s="7"/>
      <c r="AYH128" s="7"/>
      <c r="AYI128" s="7"/>
      <c r="AYJ128" s="7"/>
      <c r="AYK128" s="7"/>
      <c r="AYL128" s="7"/>
      <c r="AYM128" s="7"/>
      <c r="AYN128" s="7"/>
      <c r="AYO128" s="7"/>
      <c r="AYP128" s="7"/>
      <c r="AYQ128" s="7"/>
      <c r="AYR128" s="7"/>
      <c r="AYS128" s="7"/>
      <c r="AYT128" s="7"/>
      <c r="AYU128" s="7"/>
      <c r="AYV128" s="7"/>
      <c r="AYW128" s="7"/>
      <c r="AYX128" s="7"/>
      <c r="AYY128" s="7"/>
      <c r="AYZ128" s="7"/>
      <c r="AZA128" s="7"/>
      <c r="AZB128" s="7"/>
      <c r="AZC128" s="7"/>
      <c r="AZD128" s="7"/>
      <c r="AZE128" s="7"/>
      <c r="AZF128" s="7"/>
      <c r="AZG128" s="7"/>
      <c r="AZH128" s="7"/>
      <c r="AZI128" s="7"/>
      <c r="AZJ128" s="7"/>
      <c r="AZK128" s="7"/>
      <c r="AZL128" s="7"/>
      <c r="AZM128" s="7"/>
      <c r="AZN128" s="7"/>
      <c r="AZO128" s="7"/>
      <c r="AZP128" s="7"/>
      <c r="AZQ128" s="7"/>
      <c r="AZR128" s="7"/>
      <c r="AZS128" s="7"/>
      <c r="AZT128" s="7"/>
      <c r="AZU128" s="7"/>
      <c r="AZV128" s="7"/>
      <c r="AZW128" s="7"/>
      <c r="AZX128" s="7"/>
      <c r="AZY128" s="7"/>
      <c r="AZZ128" s="7"/>
      <c r="BAA128" s="7"/>
      <c r="BAB128" s="7"/>
      <c r="BAC128" s="7"/>
      <c r="BAD128" s="7"/>
      <c r="BAE128" s="7"/>
      <c r="BAF128" s="7"/>
      <c r="BAG128" s="7"/>
      <c r="BAH128" s="7"/>
      <c r="BAI128" s="7"/>
      <c r="BAJ128" s="7"/>
      <c r="BAK128" s="7"/>
      <c r="BAL128" s="7"/>
      <c r="BAM128" s="7"/>
      <c r="BAN128" s="7"/>
      <c r="BAO128" s="7"/>
      <c r="BAP128" s="7"/>
      <c r="BAQ128" s="7"/>
      <c r="BAR128" s="7"/>
      <c r="BAS128" s="7"/>
      <c r="BAT128" s="7"/>
      <c r="BAU128" s="7"/>
      <c r="BAV128" s="7"/>
      <c r="BAW128" s="7"/>
      <c r="BAX128" s="7"/>
      <c r="BAY128" s="7"/>
      <c r="BAZ128" s="7"/>
      <c r="BBA128" s="7"/>
      <c r="BBB128" s="7"/>
      <c r="BBC128" s="7"/>
      <c r="BBD128" s="7"/>
      <c r="BBE128" s="7"/>
      <c r="BBF128" s="7"/>
      <c r="BBG128" s="7"/>
      <c r="BBH128" s="7"/>
      <c r="BBI128" s="7"/>
      <c r="BBJ128" s="7"/>
      <c r="BBK128" s="7"/>
      <c r="BBL128" s="7"/>
      <c r="BBM128" s="7"/>
      <c r="BBN128" s="7"/>
      <c r="BBO128" s="7"/>
      <c r="BBP128" s="7"/>
      <c r="BBQ128" s="7"/>
      <c r="BBR128" s="7"/>
      <c r="BBS128" s="7"/>
      <c r="BBT128" s="7"/>
      <c r="BBU128" s="7"/>
      <c r="BBV128" s="7"/>
      <c r="BBW128" s="7"/>
      <c r="BBX128" s="7"/>
      <c r="BBY128" s="7"/>
      <c r="BBZ128" s="7"/>
      <c r="BCA128" s="7"/>
      <c r="BCB128" s="7"/>
      <c r="BCC128" s="7"/>
      <c r="BCD128" s="7"/>
      <c r="BCE128" s="7"/>
      <c r="BCF128" s="7"/>
      <c r="BCG128" s="7"/>
      <c r="BCH128" s="7"/>
      <c r="BCI128" s="7"/>
      <c r="BCJ128" s="7"/>
      <c r="BCK128" s="7"/>
      <c r="BCL128" s="7"/>
      <c r="BCM128" s="7"/>
      <c r="BCN128" s="7"/>
      <c r="BCO128" s="7"/>
      <c r="BCP128" s="7"/>
      <c r="BCQ128" s="7"/>
      <c r="BCR128" s="7"/>
      <c r="BCS128" s="7"/>
      <c r="BCT128" s="7"/>
      <c r="BCU128" s="7"/>
      <c r="BCV128" s="7"/>
      <c r="BCW128" s="7"/>
      <c r="BCX128" s="7"/>
      <c r="BCY128" s="7"/>
      <c r="BCZ128" s="7"/>
      <c r="BDA128" s="7"/>
      <c r="BDB128" s="7"/>
      <c r="BDC128" s="7"/>
      <c r="BDD128" s="7"/>
      <c r="BDE128" s="7"/>
      <c r="BDF128" s="7"/>
      <c r="BDG128" s="7"/>
      <c r="BDH128" s="7"/>
      <c r="BDI128" s="7"/>
      <c r="BDJ128" s="7"/>
      <c r="BDK128" s="7"/>
      <c r="BDL128" s="7"/>
      <c r="BDM128" s="7"/>
      <c r="BDN128" s="7"/>
      <c r="BDO128" s="7"/>
      <c r="BDP128" s="7"/>
      <c r="BDQ128" s="7"/>
      <c r="BDR128" s="7"/>
      <c r="BDS128" s="7"/>
      <c r="BDT128" s="7"/>
      <c r="BDU128" s="7"/>
      <c r="BDV128" s="7"/>
      <c r="BDW128" s="7"/>
      <c r="BDX128" s="7"/>
      <c r="BDY128" s="7"/>
      <c r="BDZ128" s="7"/>
      <c r="BEA128" s="7"/>
      <c r="BEB128" s="7"/>
      <c r="BEC128" s="7"/>
      <c r="BED128" s="7"/>
      <c r="BEE128" s="7"/>
      <c r="BEF128" s="7"/>
      <c r="BEG128" s="7"/>
      <c r="BEH128" s="7"/>
      <c r="BEI128" s="7"/>
      <c r="BEJ128" s="7"/>
      <c r="BEK128" s="7"/>
      <c r="BEL128" s="7"/>
      <c r="BEM128" s="7"/>
      <c r="BEN128" s="7"/>
      <c r="BEO128" s="7"/>
      <c r="BEP128" s="7"/>
      <c r="BEQ128" s="7"/>
      <c r="BER128" s="7"/>
      <c r="BES128" s="7"/>
      <c r="BET128" s="7"/>
      <c r="BEU128" s="7"/>
      <c r="BEV128" s="7"/>
      <c r="BEW128" s="7"/>
      <c r="BEX128" s="7"/>
      <c r="BEY128" s="7"/>
      <c r="BEZ128" s="7"/>
      <c r="BFA128" s="7"/>
      <c r="BFB128" s="7"/>
      <c r="BFC128" s="7"/>
      <c r="BFD128" s="7"/>
      <c r="BFE128" s="7"/>
      <c r="BFF128" s="7"/>
      <c r="BFG128" s="7"/>
      <c r="BFH128" s="7"/>
      <c r="BFI128" s="7"/>
      <c r="BFJ128" s="7"/>
      <c r="BFK128" s="7"/>
      <c r="BFL128" s="7"/>
      <c r="BFM128" s="7"/>
      <c r="BFN128" s="7"/>
      <c r="BFO128" s="7"/>
      <c r="BFP128" s="7"/>
      <c r="BFQ128" s="7"/>
      <c r="BFR128" s="7"/>
      <c r="BFS128" s="7"/>
      <c r="BFT128" s="7"/>
      <c r="BFU128" s="7"/>
      <c r="BFV128" s="7"/>
      <c r="BFW128" s="7"/>
      <c r="BFX128" s="7"/>
      <c r="BFY128" s="7"/>
      <c r="BFZ128" s="7"/>
      <c r="BGA128" s="7"/>
      <c r="BGB128" s="7"/>
      <c r="BGC128" s="7"/>
      <c r="BGD128" s="7"/>
      <c r="BGE128" s="7"/>
      <c r="BGF128" s="7"/>
      <c r="BGG128" s="7"/>
      <c r="BGH128" s="7"/>
      <c r="BGI128" s="7"/>
      <c r="BGJ128" s="7"/>
      <c r="BGK128" s="7"/>
      <c r="BGL128" s="7"/>
      <c r="BGM128" s="7"/>
      <c r="BGN128" s="7"/>
      <c r="BGO128" s="7"/>
      <c r="BGP128" s="7"/>
      <c r="BGQ128" s="7"/>
      <c r="BGR128" s="7"/>
      <c r="BGS128" s="7"/>
      <c r="BGT128" s="7"/>
      <c r="BGU128" s="7"/>
      <c r="BGV128" s="7"/>
      <c r="BGW128" s="7"/>
      <c r="BGX128" s="7"/>
      <c r="BGY128" s="7"/>
      <c r="BGZ128" s="7"/>
      <c r="BHA128" s="7"/>
      <c r="BHB128" s="7"/>
      <c r="BHC128" s="7"/>
      <c r="BHD128" s="7"/>
      <c r="BHE128" s="7"/>
      <c r="BHF128" s="7"/>
      <c r="BHG128" s="7"/>
      <c r="BHH128" s="7"/>
      <c r="BHI128" s="7"/>
      <c r="BHJ128" s="7"/>
      <c r="BHK128" s="7"/>
      <c r="BHL128" s="7"/>
      <c r="BHM128" s="7"/>
      <c r="BHN128" s="7"/>
      <c r="BHO128" s="7"/>
      <c r="BHP128" s="7"/>
      <c r="BHQ128" s="7"/>
      <c r="BHR128" s="7"/>
      <c r="BHS128" s="7"/>
      <c r="BHT128" s="7"/>
      <c r="BHU128" s="7"/>
      <c r="BHV128" s="7"/>
      <c r="BHW128" s="7"/>
      <c r="BHX128" s="7"/>
      <c r="BHY128" s="7"/>
      <c r="BHZ128" s="7"/>
      <c r="BIA128" s="7"/>
      <c r="BIB128" s="7"/>
      <c r="BIC128" s="7"/>
    </row>
    <row r="129" spans="1:1589" s="10" customFormat="1" ht="30" customHeight="1">
      <c r="A129" s="79" t="s">
        <v>51</v>
      </c>
      <c r="B129" s="55"/>
      <c r="C129" s="197" t="s">
        <v>137</v>
      </c>
      <c r="D129" s="198" t="s">
        <v>13</v>
      </c>
      <c r="E129" s="107">
        <v>41640</v>
      </c>
      <c r="F129" s="107">
        <v>42004</v>
      </c>
      <c r="G129" s="114" t="s">
        <v>9</v>
      </c>
      <c r="H129" s="130"/>
      <c r="I129" s="130"/>
      <c r="J129" s="130">
        <v>27000</v>
      </c>
      <c r="K129" s="143"/>
      <c r="L129" s="130"/>
      <c r="M129" s="130"/>
      <c r="N129" s="130">
        <v>27000</v>
      </c>
      <c r="O129" s="130"/>
      <c r="P129" s="130"/>
      <c r="Q129" s="130"/>
      <c r="R129" s="130">
        <v>27000</v>
      </c>
      <c r="S129" s="130"/>
      <c r="T129" s="9"/>
      <c r="U129" s="94">
        <f>J129-N129</f>
        <v>0</v>
      </c>
      <c r="V129" s="9"/>
      <c r="W129" s="9"/>
      <c r="X129" s="9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GZ129" s="27"/>
      <c r="HA129" s="27"/>
      <c r="HB129" s="27"/>
      <c r="HC129" s="27"/>
      <c r="HD129" s="27"/>
      <c r="HE129" s="27"/>
      <c r="HF129" s="27"/>
      <c r="HG129" s="27"/>
      <c r="HH129" s="27"/>
      <c r="HI129" s="27"/>
      <c r="HJ129" s="27"/>
      <c r="HK129" s="27"/>
      <c r="HL129" s="27"/>
      <c r="HM129" s="27"/>
      <c r="HN129" s="27"/>
      <c r="HO129" s="27"/>
      <c r="HP129" s="27"/>
      <c r="HQ129" s="27"/>
      <c r="HR129" s="27"/>
      <c r="HS129" s="27"/>
      <c r="HT129" s="27"/>
      <c r="HU129" s="27"/>
      <c r="HV129" s="27"/>
      <c r="HW129" s="27"/>
      <c r="HX129" s="27"/>
      <c r="HY129" s="27"/>
      <c r="HZ129" s="27"/>
      <c r="IA129" s="27"/>
      <c r="IB129" s="27"/>
      <c r="IC129" s="27"/>
      <c r="ID129" s="27"/>
      <c r="IE129" s="27"/>
      <c r="IF129" s="27"/>
      <c r="IG129" s="27"/>
      <c r="IH129" s="27"/>
      <c r="II129" s="27"/>
      <c r="IJ129" s="27"/>
      <c r="IK129" s="27"/>
      <c r="IL129" s="27"/>
      <c r="IM129" s="27"/>
      <c r="IN129" s="27"/>
      <c r="IO129" s="27"/>
      <c r="IP129" s="27"/>
      <c r="IQ129" s="27"/>
      <c r="IR129" s="27"/>
      <c r="IS129" s="27"/>
      <c r="IT129" s="27"/>
      <c r="IU129" s="27"/>
      <c r="IV129" s="27"/>
      <c r="IW129" s="27"/>
      <c r="IX129" s="27"/>
      <c r="IY129" s="27"/>
      <c r="IZ129" s="27"/>
      <c r="JA129" s="27"/>
      <c r="JB129" s="27"/>
      <c r="JC129" s="27"/>
      <c r="JD129" s="27"/>
      <c r="JE129" s="27"/>
      <c r="JF129" s="27"/>
      <c r="JG129" s="27"/>
      <c r="JH129" s="27"/>
      <c r="JI129" s="27"/>
      <c r="JJ129" s="27"/>
      <c r="JK129" s="27"/>
      <c r="JL129" s="27"/>
      <c r="JM129" s="27"/>
      <c r="JN129" s="27"/>
      <c r="JO129" s="27"/>
      <c r="JP129" s="27"/>
      <c r="JQ129" s="27"/>
      <c r="JR129" s="27"/>
      <c r="JS129" s="27"/>
      <c r="JT129" s="27"/>
      <c r="JU129" s="27"/>
      <c r="JV129" s="27"/>
      <c r="JW129" s="27"/>
      <c r="JX129" s="27"/>
      <c r="JY129" s="27"/>
      <c r="JZ129" s="27"/>
      <c r="KA129" s="27"/>
      <c r="KB129" s="27"/>
      <c r="KC129" s="27"/>
      <c r="KD129" s="27"/>
      <c r="KE129" s="27"/>
      <c r="KF129" s="27"/>
      <c r="KG129" s="27"/>
      <c r="KH129" s="27"/>
      <c r="KI129" s="27"/>
      <c r="KJ129" s="27"/>
      <c r="KK129" s="27"/>
      <c r="KL129" s="27"/>
      <c r="KM129" s="27"/>
      <c r="KN129" s="27"/>
      <c r="KO129" s="27"/>
      <c r="KP129" s="27"/>
      <c r="KQ129" s="27"/>
      <c r="KR129" s="27"/>
      <c r="KS129" s="27"/>
      <c r="KT129" s="27"/>
      <c r="KU129" s="27"/>
      <c r="KV129" s="27"/>
      <c r="KW129" s="27"/>
      <c r="KX129" s="27"/>
      <c r="KY129" s="27"/>
      <c r="KZ129" s="27"/>
      <c r="LA129" s="27"/>
      <c r="LB129" s="27"/>
      <c r="LC129" s="27"/>
      <c r="LD129" s="27"/>
      <c r="LE129" s="27"/>
      <c r="LF129" s="27"/>
      <c r="LG129" s="27"/>
      <c r="LH129" s="27"/>
      <c r="LI129" s="27"/>
      <c r="LJ129" s="27"/>
      <c r="LK129" s="27"/>
      <c r="LL129" s="27"/>
      <c r="LM129" s="27"/>
      <c r="LN129" s="27"/>
      <c r="LO129" s="27"/>
      <c r="LP129" s="27"/>
      <c r="LQ129" s="27"/>
      <c r="LR129" s="27"/>
      <c r="LS129" s="27"/>
      <c r="LT129" s="27"/>
      <c r="LU129" s="27"/>
      <c r="LV129" s="27"/>
      <c r="LW129" s="27"/>
      <c r="LX129" s="27"/>
      <c r="LY129" s="27"/>
      <c r="LZ129" s="27"/>
      <c r="MA129" s="27"/>
      <c r="MB129" s="27"/>
      <c r="MC129" s="27"/>
      <c r="MD129" s="27"/>
      <c r="ME129" s="27"/>
      <c r="MF129" s="27"/>
      <c r="MG129" s="27"/>
      <c r="MH129" s="27"/>
      <c r="MI129" s="27"/>
      <c r="MJ129" s="27"/>
      <c r="MK129" s="27"/>
      <c r="ML129" s="27"/>
      <c r="MM129" s="27"/>
      <c r="MN129" s="27"/>
      <c r="MO129" s="27"/>
      <c r="MP129" s="27"/>
      <c r="MQ129" s="27"/>
      <c r="MR129" s="27"/>
      <c r="MS129" s="27"/>
      <c r="MT129" s="27"/>
      <c r="MU129" s="27"/>
      <c r="MV129" s="27"/>
      <c r="MW129" s="27"/>
      <c r="MX129" s="27"/>
      <c r="MY129" s="27"/>
      <c r="MZ129" s="27"/>
      <c r="NA129" s="27"/>
      <c r="NB129" s="27"/>
      <c r="NC129" s="27"/>
      <c r="ND129" s="27"/>
      <c r="NE129" s="27"/>
      <c r="NF129" s="27"/>
      <c r="NG129" s="27"/>
      <c r="NH129" s="27"/>
      <c r="NI129" s="27"/>
      <c r="NJ129" s="27"/>
      <c r="NK129" s="27"/>
      <c r="NL129" s="27"/>
      <c r="NM129" s="27"/>
      <c r="NN129" s="27"/>
      <c r="NO129" s="27"/>
      <c r="NP129" s="27"/>
      <c r="NQ129" s="27"/>
      <c r="NR129" s="27"/>
      <c r="NS129" s="27"/>
      <c r="NT129" s="27"/>
      <c r="NU129" s="27"/>
      <c r="NV129" s="27"/>
      <c r="NW129" s="27"/>
      <c r="NX129" s="27"/>
      <c r="NY129" s="27"/>
      <c r="NZ129" s="27"/>
      <c r="OA129" s="27"/>
      <c r="OB129" s="27"/>
      <c r="OC129" s="27"/>
      <c r="OD129" s="27"/>
      <c r="OE129" s="27"/>
      <c r="OF129" s="27"/>
      <c r="OG129" s="27"/>
      <c r="OH129" s="27"/>
      <c r="OI129" s="27"/>
      <c r="OJ129" s="27"/>
      <c r="OK129" s="27"/>
      <c r="OL129" s="27"/>
      <c r="OM129" s="27"/>
      <c r="ON129" s="27"/>
      <c r="OO129" s="27"/>
      <c r="OP129" s="27"/>
      <c r="OQ129" s="27"/>
      <c r="OR129" s="27"/>
      <c r="OS129" s="27"/>
      <c r="OT129" s="27"/>
      <c r="OU129" s="27"/>
      <c r="OV129" s="27"/>
      <c r="OW129" s="27"/>
      <c r="OX129" s="27"/>
      <c r="OY129" s="27"/>
      <c r="OZ129" s="27"/>
      <c r="PA129" s="27"/>
      <c r="PB129" s="27"/>
      <c r="PC129" s="27"/>
      <c r="PD129" s="27"/>
      <c r="PE129" s="27"/>
      <c r="PF129" s="27"/>
      <c r="PG129" s="27"/>
      <c r="PH129" s="27"/>
      <c r="PI129" s="27"/>
      <c r="PJ129" s="27"/>
      <c r="PK129" s="27"/>
      <c r="PL129" s="27"/>
      <c r="PM129" s="27"/>
      <c r="PN129" s="27"/>
      <c r="PO129" s="27"/>
      <c r="PP129" s="27"/>
      <c r="PQ129" s="27"/>
      <c r="PR129" s="27"/>
      <c r="PS129" s="27"/>
      <c r="PT129" s="27"/>
      <c r="PU129" s="27"/>
      <c r="PV129" s="27"/>
      <c r="PW129" s="27"/>
      <c r="PX129" s="27"/>
      <c r="PY129" s="27"/>
      <c r="PZ129" s="27"/>
      <c r="QA129" s="27"/>
      <c r="QB129" s="27"/>
      <c r="QC129" s="27"/>
      <c r="QD129" s="27"/>
      <c r="QE129" s="27"/>
      <c r="QF129" s="27"/>
      <c r="QG129" s="27"/>
      <c r="QH129" s="27"/>
      <c r="QI129" s="27"/>
      <c r="QJ129" s="27"/>
      <c r="QK129" s="27"/>
      <c r="QL129" s="27"/>
      <c r="QM129" s="27"/>
      <c r="QN129" s="27"/>
      <c r="QO129" s="27"/>
      <c r="QP129" s="27"/>
      <c r="QQ129" s="27"/>
      <c r="QR129" s="27"/>
      <c r="QS129" s="27"/>
      <c r="QT129" s="27"/>
      <c r="QU129" s="27"/>
      <c r="QV129" s="27"/>
      <c r="QW129" s="27"/>
      <c r="QX129" s="27"/>
      <c r="QY129" s="27"/>
      <c r="QZ129" s="27"/>
      <c r="RA129" s="27"/>
      <c r="RB129" s="27"/>
      <c r="RC129" s="27"/>
      <c r="RD129" s="27"/>
      <c r="RE129" s="27"/>
      <c r="RF129" s="27"/>
      <c r="RG129" s="27"/>
      <c r="RH129" s="27"/>
      <c r="RI129" s="27"/>
      <c r="RJ129" s="27"/>
      <c r="RK129" s="27"/>
      <c r="RL129" s="27"/>
      <c r="RM129" s="27"/>
      <c r="RN129" s="27"/>
      <c r="RO129" s="27"/>
      <c r="RP129" s="27"/>
      <c r="RQ129" s="27"/>
      <c r="RR129" s="27"/>
      <c r="RS129" s="27"/>
      <c r="RT129" s="27"/>
      <c r="RU129" s="27"/>
      <c r="RV129" s="27"/>
      <c r="RW129" s="27"/>
      <c r="RX129" s="27"/>
      <c r="RY129" s="27"/>
      <c r="RZ129" s="27"/>
      <c r="SA129" s="27"/>
      <c r="SB129" s="27"/>
      <c r="SC129" s="27"/>
      <c r="SD129" s="27"/>
      <c r="SE129" s="27"/>
      <c r="SF129" s="27"/>
      <c r="SG129" s="27"/>
      <c r="SH129" s="27"/>
      <c r="SI129" s="27"/>
      <c r="SJ129" s="27"/>
      <c r="SK129" s="27"/>
      <c r="SL129" s="27"/>
      <c r="SM129" s="27"/>
      <c r="SN129" s="27"/>
      <c r="SO129" s="27"/>
      <c r="SP129" s="27"/>
      <c r="SQ129" s="27"/>
      <c r="SR129" s="27"/>
      <c r="SS129" s="27"/>
      <c r="ST129" s="27"/>
      <c r="SU129" s="27"/>
      <c r="SV129" s="27"/>
      <c r="SW129" s="27"/>
      <c r="SX129" s="27"/>
      <c r="SY129" s="27"/>
      <c r="SZ129" s="27"/>
      <c r="TA129" s="27"/>
      <c r="TB129" s="27"/>
      <c r="TC129" s="27"/>
      <c r="TD129" s="27"/>
      <c r="TE129" s="27"/>
      <c r="TF129" s="27"/>
      <c r="TG129" s="27"/>
      <c r="TH129" s="27"/>
      <c r="TI129" s="27"/>
      <c r="TJ129" s="27"/>
      <c r="TK129" s="27"/>
      <c r="TL129" s="27"/>
      <c r="TM129" s="27"/>
      <c r="TN129" s="27"/>
      <c r="TO129" s="27"/>
      <c r="TP129" s="27"/>
      <c r="TQ129" s="27"/>
      <c r="TR129" s="27"/>
      <c r="TS129" s="27"/>
      <c r="TT129" s="27"/>
      <c r="TU129" s="27"/>
      <c r="TV129" s="27"/>
      <c r="TW129" s="27"/>
      <c r="TX129" s="27"/>
      <c r="TY129" s="27"/>
      <c r="TZ129" s="27"/>
      <c r="UA129" s="27"/>
      <c r="UB129" s="27"/>
      <c r="UC129" s="27"/>
      <c r="UD129" s="27"/>
      <c r="UE129" s="27"/>
      <c r="UF129" s="27"/>
      <c r="UG129" s="27"/>
      <c r="UH129" s="27"/>
      <c r="UI129" s="27"/>
      <c r="UJ129" s="27"/>
      <c r="UK129" s="27"/>
      <c r="UL129" s="27"/>
      <c r="UM129" s="27"/>
      <c r="UN129" s="27"/>
      <c r="UO129" s="27"/>
      <c r="UP129" s="27"/>
      <c r="UQ129" s="27"/>
      <c r="UR129" s="27"/>
      <c r="US129" s="27"/>
      <c r="UT129" s="27"/>
      <c r="UU129" s="27"/>
      <c r="UV129" s="27"/>
      <c r="UW129" s="27"/>
      <c r="UX129" s="27"/>
      <c r="UY129" s="27"/>
      <c r="UZ129" s="27"/>
      <c r="VA129" s="27"/>
      <c r="VB129" s="27"/>
      <c r="VC129" s="27"/>
      <c r="VD129" s="27"/>
      <c r="VE129" s="27"/>
      <c r="VF129" s="27"/>
      <c r="VG129" s="27"/>
      <c r="VH129" s="27"/>
      <c r="VI129" s="27"/>
      <c r="VJ129" s="27"/>
      <c r="VK129" s="27"/>
      <c r="VL129" s="27"/>
      <c r="VM129" s="27"/>
      <c r="VN129" s="27"/>
      <c r="VO129" s="27"/>
      <c r="VP129" s="27"/>
      <c r="VQ129" s="27"/>
      <c r="VR129" s="27"/>
      <c r="VS129" s="27"/>
      <c r="VT129" s="27"/>
      <c r="VU129" s="27"/>
      <c r="VV129" s="27"/>
      <c r="VW129" s="27"/>
      <c r="VX129" s="27"/>
      <c r="VY129" s="27"/>
      <c r="VZ129" s="27"/>
      <c r="WA129" s="27"/>
      <c r="WB129" s="27"/>
      <c r="WC129" s="27"/>
      <c r="WD129" s="27"/>
      <c r="WE129" s="27"/>
      <c r="WF129" s="27"/>
      <c r="WG129" s="27"/>
      <c r="WH129" s="27"/>
      <c r="WI129" s="27"/>
      <c r="WJ129" s="27"/>
      <c r="WK129" s="27"/>
      <c r="WL129" s="27"/>
      <c r="WM129" s="27"/>
      <c r="WN129" s="27"/>
      <c r="WO129" s="27"/>
      <c r="WP129" s="27"/>
      <c r="WQ129" s="27"/>
      <c r="WR129" s="27"/>
      <c r="WS129" s="27"/>
      <c r="WT129" s="27"/>
      <c r="WU129" s="27"/>
      <c r="WV129" s="27"/>
      <c r="WW129" s="27"/>
      <c r="WX129" s="27"/>
      <c r="WY129" s="27"/>
      <c r="WZ129" s="27"/>
      <c r="XA129" s="27"/>
      <c r="XB129" s="27"/>
      <c r="XC129" s="27"/>
      <c r="XD129" s="27"/>
      <c r="XE129" s="27"/>
      <c r="XF129" s="27"/>
      <c r="XG129" s="27"/>
      <c r="XH129" s="27"/>
      <c r="XI129" s="27"/>
      <c r="XJ129" s="27"/>
      <c r="XK129" s="27"/>
      <c r="XL129" s="27"/>
      <c r="XM129" s="27"/>
      <c r="XN129" s="27"/>
      <c r="XO129" s="27"/>
      <c r="XP129" s="27"/>
      <c r="XQ129" s="27"/>
      <c r="XR129" s="27"/>
      <c r="XS129" s="27"/>
      <c r="XT129" s="27"/>
      <c r="XU129" s="27"/>
      <c r="XV129" s="27"/>
      <c r="XW129" s="27"/>
      <c r="XX129" s="27"/>
      <c r="XY129" s="27"/>
      <c r="XZ129" s="27"/>
      <c r="YA129" s="27"/>
      <c r="YB129" s="27"/>
      <c r="YC129" s="27"/>
      <c r="YD129" s="27"/>
      <c r="YE129" s="27"/>
      <c r="YF129" s="27"/>
      <c r="YG129" s="27"/>
      <c r="YH129" s="27"/>
      <c r="YI129" s="27"/>
      <c r="YJ129" s="27"/>
      <c r="YK129" s="27"/>
      <c r="YL129" s="27"/>
      <c r="YM129" s="27"/>
      <c r="YN129" s="27"/>
      <c r="YO129" s="27"/>
      <c r="YP129" s="27"/>
      <c r="YQ129" s="27"/>
      <c r="YR129" s="27"/>
      <c r="YS129" s="27"/>
      <c r="YT129" s="27"/>
      <c r="YU129" s="27"/>
      <c r="YV129" s="27"/>
      <c r="YW129" s="27"/>
      <c r="YX129" s="27"/>
      <c r="YY129" s="27"/>
      <c r="YZ129" s="27"/>
      <c r="ZA129" s="27"/>
      <c r="ZB129" s="27"/>
      <c r="ZC129" s="27"/>
      <c r="ZD129" s="27"/>
      <c r="ZE129" s="27"/>
      <c r="ZF129" s="27"/>
      <c r="ZG129" s="27"/>
      <c r="ZH129" s="27"/>
      <c r="ZI129" s="27"/>
      <c r="ZJ129" s="27"/>
      <c r="ZK129" s="27"/>
      <c r="ZL129" s="27"/>
      <c r="ZM129" s="27"/>
      <c r="ZN129" s="27"/>
      <c r="ZO129" s="27"/>
      <c r="ZP129" s="27"/>
      <c r="ZQ129" s="27"/>
      <c r="ZR129" s="27"/>
      <c r="ZS129" s="27"/>
      <c r="ZT129" s="27"/>
      <c r="ZU129" s="27"/>
      <c r="ZV129" s="27"/>
      <c r="ZW129" s="27"/>
      <c r="ZX129" s="27"/>
      <c r="ZY129" s="27"/>
      <c r="ZZ129" s="27"/>
      <c r="AAA129" s="27"/>
      <c r="AAB129" s="27"/>
      <c r="AAC129" s="27"/>
      <c r="AAD129" s="27"/>
      <c r="AAE129" s="27"/>
      <c r="AAF129" s="27"/>
      <c r="AAG129" s="27"/>
      <c r="AAH129" s="27"/>
      <c r="AAI129" s="27"/>
      <c r="AAJ129" s="27"/>
      <c r="AAK129" s="27"/>
      <c r="AAL129" s="27"/>
      <c r="AAM129" s="27"/>
      <c r="AAN129" s="27"/>
      <c r="AAO129" s="27"/>
      <c r="AAP129" s="27"/>
      <c r="AAQ129" s="27"/>
      <c r="AAR129" s="27"/>
      <c r="AAS129" s="27"/>
      <c r="AAT129" s="27"/>
      <c r="AAU129" s="27"/>
      <c r="AAV129" s="27"/>
      <c r="AAW129" s="27"/>
      <c r="AAX129" s="27"/>
      <c r="AAY129" s="27"/>
      <c r="AAZ129" s="27"/>
      <c r="ABA129" s="27"/>
      <c r="ABB129" s="27"/>
      <c r="ABC129" s="27"/>
      <c r="ABD129" s="27"/>
      <c r="ABE129" s="27"/>
      <c r="ABF129" s="27"/>
      <c r="ABG129" s="27"/>
      <c r="ABH129" s="27"/>
      <c r="ABI129" s="27"/>
      <c r="ABJ129" s="27"/>
      <c r="ABK129" s="27"/>
      <c r="ABL129" s="27"/>
      <c r="ABM129" s="27"/>
      <c r="ABN129" s="27"/>
      <c r="ABO129" s="27"/>
      <c r="ABP129" s="27"/>
      <c r="ABQ129" s="27"/>
      <c r="ABR129" s="27"/>
      <c r="ABS129" s="27"/>
      <c r="ABT129" s="27"/>
      <c r="ABU129" s="27"/>
      <c r="ABV129" s="27"/>
      <c r="ABW129" s="27"/>
      <c r="ABX129" s="27"/>
      <c r="ABY129" s="27"/>
      <c r="ABZ129" s="27"/>
      <c r="ACA129" s="27"/>
      <c r="ACB129" s="27"/>
      <c r="ACC129" s="27"/>
      <c r="ACD129" s="27"/>
      <c r="ACE129" s="27"/>
      <c r="ACF129" s="27"/>
      <c r="ACG129" s="27"/>
      <c r="ACH129" s="27"/>
      <c r="ACI129" s="27"/>
      <c r="ACJ129" s="27"/>
      <c r="ACK129" s="27"/>
      <c r="ACL129" s="27"/>
      <c r="ACM129" s="27"/>
      <c r="ACN129" s="27"/>
      <c r="ACO129" s="27"/>
      <c r="ACP129" s="27"/>
      <c r="ACQ129" s="27"/>
      <c r="ACR129" s="27"/>
      <c r="ACS129" s="27"/>
      <c r="ACT129" s="27"/>
      <c r="ACU129" s="27"/>
      <c r="ACV129" s="27"/>
      <c r="ACW129" s="27"/>
      <c r="ACX129" s="27"/>
      <c r="ACY129" s="27"/>
      <c r="ACZ129" s="27"/>
      <c r="ADA129" s="27"/>
      <c r="ADB129" s="27"/>
      <c r="ADC129" s="27"/>
      <c r="ADD129" s="27"/>
      <c r="ADE129" s="27"/>
      <c r="ADF129" s="27"/>
      <c r="ADG129" s="27"/>
      <c r="ADH129" s="27"/>
      <c r="ADI129" s="27"/>
      <c r="ADJ129" s="27"/>
      <c r="ADK129" s="27"/>
      <c r="ADL129" s="27"/>
      <c r="ADM129" s="27"/>
      <c r="ADN129" s="27"/>
      <c r="ADO129" s="27"/>
      <c r="ADP129" s="27"/>
      <c r="ADQ129" s="27"/>
      <c r="ADR129" s="27"/>
      <c r="ADS129" s="27"/>
      <c r="ADT129" s="27"/>
      <c r="ADU129" s="27"/>
      <c r="ADV129" s="27"/>
      <c r="ADW129" s="27"/>
      <c r="ADX129" s="27"/>
      <c r="ADY129" s="27"/>
      <c r="ADZ129" s="27"/>
      <c r="AEA129" s="27"/>
      <c r="AEB129" s="27"/>
      <c r="AEC129" s="27"/>
      <c r="AED129" s="27"/>
      <c r="AEE129" s="27"/>
      <c r="AEF129" s="27"/>
      <c r="AEG129" s="27"/>
      <c r="AEH129" s="27"/>
      <c r="AEI129" s="27"/>
      <c r="AEJ129" s="27"/>
      <c r="AEK129" s="27"/>
      <c r="AEL129" s="27"/>
      <c r="AEM129" s="27"/>
      <c r="AEN129" s="27"/>
      <c r="AEO129" s="27"/>
      <c r="AEP129" s="27"/>
      <c r="AEQ129" s="27"/>
      <c r="AER129" s="27"/>
      <c r="AES129" s="27"/>
      <c r="AET129" s="27"/>
      <c r="AEU129" s="27"/>
      <c r="AEV129" s="27"/>
      <c r="AEW129" s="27"/>
      <c r="AEX129" s="27"/>
      <c r="AEY129" s="27"/>
      <c r="AEZ129" s="27"/>
      <c r="AFA129" s="27"/>
      <c r="AFB129" s="27"/>
      <c r="AFC129" s="27"/>
      <c r="AFD129" s="27"/>
      <c r="AFE129" s="27"/>
      <c r="AFF129" s="27"/>
      <c r="AFG129" s="27"/>
      <c r="AFH129" s="27"/>
      <c r="AFI129" s="27"/>
      <c r="AFJ129" s="27"/>
      <c r="AFK129" s="27"/>
      <c r="AFL129" s="27"/>
      <c r="AFM129" s="27"/>
      <c r="AFN129" s="27"/>
      <c r="AFO129" s="27"/>
      <c r="AFP129" s="27"/>
      <c r="AFQ129" s="27"/>
      <c r="AFR129" s="27"/>
      <c r="AFS129" s="27"/>
      <c r="AFT129" s="27"/>
      <c r="AFU129" s="27"/>
      <c r="AFV129" s="27"/>
      <c r="AFW129" s="27"/>
      <c r="AFX129" s="27"/>
      <c r="AFY129" s="27"/>
      <c r="AFZ129" s="27"/>
      <c r="AGA129" s="27"/>
      <c r="AGB129" s="27"/>
      <c r="AGC129" s="27"/>
      <c r="AGD129" s="27"/>
      <c r="AGE129" s="27"/>
      <c r="AGF129" s="27"/>
      <c r="AGG129" s="27"/>
      <c r="AGH129" s="27"/>
      <c r="AGI129" s="27"/>
      <c r="AGJ129" s="27"/>
      <c r="AGK129" s="27"/>
      <c r="AGL129" s="27"/>
      <c r="AGM129" s="27"/>
      <c r="AGN129" s="27"/>
      <c r="AGO129" s="27"/>
      <c r="AGP129" s="27"/>
      <c r="AGQ129" s="27"/>
      <c r="AGR129" s="27"/>
      <c r="AGS129" s="27"/>
      <c r="AGT129" s="27"/>
      <c r="AGU129" s="27"/>
      <c r="AGV129" s="27"/>
      <c r="AGW129" s="27"/>
      <c r="AGX129" s="27"/>
      <c r="AGY129" s="27"/>
      <c r="AGZ129" s="27"/>
      <c r="AHA129" s="27"/>
      <c r="AHB129" s="27"/>
      <c r="AHC129" s="27"/>
      <c r="AHD129" s="27"/>
      <c r="AHE129" s="27"/>
      <c r="AHF129" s="27"/>
      <c r="AHG129" s="27"/>
      <c r="AHH129" s="27"/>
      <c r="AHI129" s="27"/>
      <c r="AHJ129" s="27"/>
      <c r="AHK129" s="27"/>
      <c r="AHL129" s="27"/>
      <c r="AHM129" s="27"/>
      <c r="AHN129" s="27"/>
      <c r="AHO129" s="27"/>
      <c r="AHP129" s="27"/>
      <c r="AHQ129" s="27"/>
      <c r="AHR129" s="27"/>
      <c r="AHS129" s="27"/>
      <c r="AHT129" s="27"/>
      <c r="AHU129" s="27"/>
      <c r="AHV129" s="27"/>
      <c r="AHW129" s="27"/>
      <c r="AHX129" s="27"/>
      <c r="AHY129" s="27"/>
      <c r="AHZ129" s="27"/>
      <c r="AIA129" s="27"/>
      <c r="AIB129" s="27"/>
      <c r="AIC129" s="27"/>
      <c r="AID129" s="27"/>
      <c r="AIE129" s="27"/>
      <c r="AIF129" s="27"/>
      <c r="AIG129" s="27"/>
      <c r="AIH129" s="27"/>
      <c r="AII129" s="27"/>
      <c r="AIJ129" s="27"/>
      <c r="AIK129" s="27"/>
      <c r="AIL129" s="27"/>
      <c r="AIM129" s="27"/>
      <c r="AIN129" s="27"/>
      <c r="AIO129" s="27"/>
      <c r="AIP129" s="27"/>
      <c r="AIQ129" s="27"/>
      <c r="AIR129" s="27"/>
      <c r="AIS129" s="27"/>
      <c r="AIT129" s="27"/>
      <c r="AIU129" s="27"/>
      <c r="AIV129" s="27"/>
      <c r="AIW129" s="27"/>
      <c r="AIX129" s="27"/>
      <c r="AIY129" s="27"/>
      <c r="AIZ129" s="27"/>
      <c r="AJA129" s="27"/>
      <c r="AJB129" s="27"/>
      <c r="AJC129" s="27"/>
      <c r="AJD129" s="27"/>
      <c r="AJE129" s="27"/>
      <c r="AJF129" s="27"/>
      <c r="AJG129" s="27"/>
      <c r="AJH129" s="27"/>
      <c r="AJI129" s="27"/>
      <c r="AJJ129" s="27"/>
      <c r="AJK129" s="27"/>
      <c r="AJL129" s="27"/>
      <c r="AJM129" s="27"/>
      <c r="AJN129" s="27"/>
      <c r="AJO129" s="27"/>
      <c r="AJP129" s="27"/>
      <c r="AJQ129" s="27"/>
      <c r="AJR129" s="27"/>
      <c r="AJS129" s="27"/>
      <c r="AJT129" s="27"/>
      <c r="AJU129" s="27"/>
      <c r="AJV129" s="27"/>
      <c r="AJW129" s="27"/>
      <c r="AJX129" s="27"/>
      <c r="AJY129" s="27"/>
      <c r="AJZ129" s="27"/>
      <c r="AKA129" s="27"/>
      <c r="AKB129" s="27"/>
      <c r="AKC129" s="27"/>
      <c r="AKD129" s="27"/>
      <c r="AKE129" s="27"/>
      <c r="AKF129" s="27"/>
      <c r="AKG129" s="27"/>
      <c r="AKH129" s="27"/>
      <c r="AKI129" s="27"/>
      <c r="AKJ129" s="27"/>
      <c r="AKK129" s="27"/>
      <c r="AKL129" s="27"/>
      <c r="AKM129" s="27"/>
      <c r="AKN129" s="27"/>
      <c r="AKO129" s="27"/>
      <c r="AKP129" s="27"/>
      <c r="AKQ129" s="27"/>
      <c r="AKR129" s="27"/>
      <c r="AKS129" s="27"/>
      <c r="AKT129" s="27"/>
      <c r="AKU129" s="27"/>
      <c r="AKV129" s="27"/>
      <c r="AKW129" s="27"/>
      <c r="AKX129" s="27"/>
      <c r="AKY129" s="27"/>
      <c r="AKZ129" s="27"/>
      <c r="ALA129" s="27"/>
      <c r="ALB129" s="27"/>
      <c r="ALC129" s="27"/>
      <c r="ALD129" s="27"/>
      <c r="ALE129" s="27"/>
      <c r="ALF129" s="27"/>
      <c r="ALG129" s="27"/>
      <c r="ALH129" s="27"/>
      <c r="ALI129" s="27"/>
      <c r="ALJ129" s="27"/>
      <c r="ALK129" s="27"/>
      <c r="ALL129" s="27"/>
      <c r="ALM129" s="27"/>
      <c r="ALN129" s="27"/>
      <c r="ALO129" s="27"/>
      <c r="ALP129" s="27"/>
      <c r="ALQ129" s="27"/>
      <c r="ALR129" s="27"/>
      <c r="ALS129" s="27"/>
      <c r="ALT129" s="27"/>
      <c r="ALU129" s="27"/>
      <c r="ALV129" s="27"/>
      <c r="ALW129" s="27"/>
      <c r="ALX129" s="27"/>
      <c r="ALY129" s="27"/>
      <c r="ALZ129" s="27"/>
      <c r="AMA129" s="27"/>
      <c r="AMB129" s="27"/>
      <c r="AMC129" s="27"/>
      <c r="AMD129" s="27"/>
      <c r="AME129" s="27"/>
      <c r="AMF129" s="27"/>
      <c r="AMG129" s="27"/>
      <c r="AMH129" s="27"/>
      <c r="AMI129" s="27"/>
      <c r="AMJ129" s="27"/>
      <c r="AMK129" s="27"/>
      <c r="AML129" s="27"/>
      <c r="AMM129" s="27"/>
      <c r="AMN129" s="27"/>
      <c r="AMO129" s="27"/>
      <c r="AMP129" s="27"/>
      <c r="AMQ129" s="27"/>
      <c r="AMR129" s="27"/>
      <c r="AMS129" s="27"/>
      <c r="AMT129" s="27"/>
      <c r="AMU129" s="27"/>
      <c r="AMV129" s="27"/>
      <c r="AMW129" s="27"/>
      <c r="AMX129" s="27"/>
      <c r="AMY129" s="27"/>
      <c r="AMZ129" s="27"/>
      <c r="ANA129" s="27"/>
      <c r="ANB129" s="27"/>
      <c r="ANC129" s="27"/>
      <c r="AND129" s="27"/>
      <c r="ANE129" s="27"/>
      <c r="ANF129" s="27"/>
      <c r="ANG129" s="27"/>
      <c r="ANH129" s="27"/>
      <c r="ANI129" s="27"/>
      <c r="ANJ129" s="27"/>
      <c r="ANK129" s="27"/>
      <c r="ANL129" s="27"/>
      <c r="ANM129" s="27"/>
      <c r="ANN129" s="27"/>
      <c r="ANO129" s="27"/>
      <c r="ANP129" s="27"/>
      <c r="ANQ129" s="27"/>
      <c r="ANR129" s="27"/>
      <c r="ANS129" s="27"/>
      <c r="ANT129" s="27"/>
      <c r="ANU129" s="27"/>
      <c r="ANV129" s="27"/>
      <c r="ANW129" s="27"/>
      <c r="ANX129" s="27"/>
      <c r="ANY129" s="27"/>
      <c r="ANZ129" s="27"/>
      <c r="AOA129" s="27"/>
      <c r="AOB129" s="27"/>
      <c r="AOC129" s="27"/>
      <c r="AOD129" s="27"/>
      <c r="AOE129" s="27"/>
      <c r="AOF129" s="27"/>
      <c r="AOG129" s="27"/>
      <c r="AOH129" s="27"/>
      <c r="AOI129" s="27"/>
      <c r="AOJ129" s="27"/>
      <c r="AOK129" s="27"/>
      <c r="AOL129" s="27"/>
      <c r="AOM129" s="27"/>
      <c r="AON129" s="27"/>
      <c r="AOO129" s="27"/>
      <c r="AOP129" s="27"/>
      <c r="AOQ129" s="27"/>
      <c r="AOR129" s="27"/>
      <c r="AOS129" s="27"/>
      <c r="AOT129" s="27"/>
      <c r="AOU129" s="27"/>
      <c r="AOV129" s="27"/>
      <c r="AOW129" s="27"/>
      <c r="AOX129" s="27"/>
      <c r="AOY129" s="27"/>
      <c r="AOZ129" s="27"/>
      <c r="APA129" s="27"/>
      <c r="APB129" s="27"/>
      <c r="APC129" s="27"/>
      <c r="APD129" s="27"/>
      <c r="APE129" s="27"/>
      <c r="APF129" s="27"/>
      <c r="APG129" s="27"/>
      <c r="APH129" s="27"/>
      <c r="API129" s="27"/>
      <c r="APJ129" s="27"/>
      <c r="APK129" s="27"/>
      <c r="APL129" s="27"/>
      <c r="APM129" s="27"/>
      <c r="APN129" s="27"/>
      <c r="APO129" s="27"/>
      <c r="APP129" s="27"/>
      <c r="APQ129" s="27"/>
      <c r="APR129" s="27"/>
      <c r="APS129" s="27"/>
      <c r="APT129" s="27"/>
      <c r="APU129" s="27"/>
      <c r="APV129" s="27"/>
      <c r="APW129" s="27"/>
      <c r="APX129" s="27"/>
      <c r="APY129" s="27"/>
      <c r="APZ129" s="27"/>
      <c r="AQA129" s="27"/>
      <c r="AQB129" s="27"/>
      <c r="AQC129" s="27"/>
      <c r="AQD129" s="27"/>
      <c r="AQE129" s="27"/>
      <c r="AQF129" s="27"/>
      <c r="AQG129" s="27"/>
      <c r="AQH129" s="27"/>
      <c r="AQI129" s="27"/>
      <c r="AQJ129" s="27"/>
      <c r="AQK129" s="27"/>
      <c r="AQL129" s="27"/>
      <c r="AQM129" s="27"/>
      <c r="AQN129" s="27"/>
      <c r="AQO129" s="27"/>
      <c r="AQP129" s="27"/>
      <c r="AQQ129" s="27"/>
      <c r="AQR129" s="27"/>
      <c r="AQS129" s="27"/>
      <c r="AQT129" s="27"/>
      <c r="AQU129" s="27"/>
      <c r="AQV129" s="27"/>
      <c r="AQW129" s="27"/>
      <c r="AQX129" s="27"/>
      <c r="AQY129" s="27"/>
      <c r="AQZ129" s="27"/>
      <c r="ARA129" s="27"/>
      <c r="ARB129" s="27"/>
      <c r="ARC129" s="27"/>
      <c r="ARD129" s="27"/>
      <c r="ARE129" s="27"/>
      <c r="ARF129" s="27"/>
      <c r="ARG129" s="27"/>
      <c r="ARH129" s="27"/>
      <c r="ARI129" s="27"/>
      <c r="ARJ129" s="27"/>
      <c r="ARK129" s="27"/>
      <c r="ARL129" s="27"/>
      <c r="ARM129" s="27"/>
      <c r="ARN129" s="27"/>
      <c r="ARO129" s="27"/>
      <c r="ARP129" s="27"/>
      <c r="ARQ129" s="27"/>
      <c r="ARR129" s="27"/>
      <c r="ARS129" s="27"/>
      <c r="ART129" s="27"/>
      <c r="ARU129" s="27"/>
      <c r="ARV129" s="27"/>
      <c r="ARW129" s="27"/>
      <c r="ARX129" s="27"/>
      <c r="ARY129" s="27"/>
      <c r="ARZ129" s="27"/>
      <c r="ASA129" s="27"/>
      <c r="ASB129" s="27"/>
      <c r="ASC129" s="27"/>
      <c r="ASD129" s="27"/>
      <c r="ASE129" s="27"/>
      <c r="ASF129" s="27"/>
      <c r="ASG129" s="27"/>
      <c r="ASH129" s="27"/>
      <c r="ASI129" s="27"/>
      <c r="ASJ129" s="27"/>
      <c r="ASK129" s="27"/>
      <c r="ASL129" s="27"/>
      <c r="ASM129" s="27"/>
      <c r="ASN129" s="27"/>
      <c r="ASO129" s="27"/>
      <c r="ASP129" s="27"/>
      <c r="ASQ129" s="27"/>
      <c r="ASR129" s="27"/>
      <c r="ASS129" s="27"/>
      <c r="AST129" s="27"/>
      <c r="ASU129" s="27"/>
      <c r="ASV129" s="27"/>
      <c r="ASW129" s="27"/>
      <c r="ASX129" s="27"/>
      <c r="ASY129" s="27"/>
      <c r="ASZ129" s="27"/>
      <c r="ATA129" s="27"/>
      <c r="ATB129" s="27"/>
      <c r="ATC129" s="27"/>
      <c r="ATD129" s="27"/>
      <c r="ATE129" s="27"/>
      <c r="ATF129" s="27"/>
      <c r="ATG129" s="27"/>
      <c r="ATH129" s="27"/>
      <c r="ATI129" s="27"/>
      <c r="ATJ129" s="27"/>
      <c r="ATK129" s="27"/>
      <c r="ATL129" s="27"/>
      <c r="ATM129" s="27"/>
      <c r="ATN129" s="27"/>
      <c r="ATO129" s="27"/>
      <c r="ATP129" s="27"/>
      <c r="ATQ129" s="27"/>
      <c r="ATR129" s="27"/>
      <c r="ATS129" s="27"/>
      <c r="ATT129" s="27"/>
      <c r="ATU129" s="27"/>
      <c r="ATV129" s="27"/>
      <c r="ATW129" s="27"/>
      <c r="ATX129" s="27"/>
      <c r="ATY129" s="27"/>
      <c r="ATZ129" s="27"/>
      <c r="AUA129" s="27"/>
      <c r="AUB129" s="27"/>
      <c r="AUC129" s="27"/>
      <c r="AUD129" s="27"/>
      <c r="AUE129" s="27"/>
      <c r="AUF129" s="27"/>
      <c r="AUG129" s="27"/>
      <c r="AUH129" s="27"/>
      <c r="AUI129" s="27"/>
      <c r="AUJ129" s="27"/>
      <c r="AUK129" s="27"/>
      <c r="AUL129" s="27"/>
      <c r="AUM129" s="27"/>
      <c r="AUN129" s="27"/>
      <c r="AUO129" s="27"/>
      <c r="AUP129" s="27"/>
      <c r="AUQ129" s="27"/>
      <c r="AUR129" s="27"/>
      <c r="AUS129" s="27"/>
      <c r="AUT129" s="27"/>
      <c r="AUU129" s="27"/>
      <c r="AUV129" s="27"/>
      <c r="AUW129" s="27"/>
      <c r="AUX129" s="27"/>
      <c r="AUY129" s="27"/>
      <c r="AUZ129" s="27"/>
      <c r="AVA129" s="27"/>
      <c r="AVB129" s="27"/>
      <c r="AVC129" s="27"/>
      <c r="AVD129" s="27"/>
      <c r="AVE129" s="27"/>
      <c r="AVF129" s="27"/>
      <c r="AVG129" s="27"/>
      <c r="AVH129" s="27"/>
      <c r="AVI129" s="27"/>
      <c r="AVJ129" s="27"/>
      <c r="AVK129" s="27"/>
      <c r="AVL129" s="27"/>
      <c r="AVM129" s="27"/>
      <c r="AVN129" s="27"/>
      <c r="AVO129" s="27"/>
      <c r="AVP129" s="27"/>
      <c r="AVQ129" s="27"/>
      <c r="AVR129" s="27"/>
      <c r="AVS129" s="27"/>
      <c r="AVT129" s="27"/>
      <c r="AVU129" s="27"/>
      <c r="AVV129" s="27"/>
      <c r="AVW129" s="27"/>
      <c r="AVX129" s="27"/>
      <c r="AVY129" s="27"/>
      <c r="AVZ129" s="27"/>
      <c r="AWA129" s="27"/>
      <c r="AWB129" s="27"/>
      <c r="AWC129" s="27"/>
      <c r="AWD129" s="27"/>
      <c r="AWE129" s="27"/>
      <c r="AWF129" s="27"/>
      <c r="AWG129" s="27"/>
      <c r="AWH129" s="27"/>
      <c r="AWI129" s="27"/>
      <c r="AWJ129" s="27"/>
      <c r="AWK129" s="27"/>
      <c r="AWL129" s="27"/>
      <c r="AWM129" s="27"/>
      <c r="AWN129" s="27"/>
      <c r="AWO129" s="27"/>
      <c r="AWP129" s="27"/>
      <c r="AWQ129" s="27"/>
      <c r="AWR129" s="27"/>
      <c r="AWS129" s="27"/>
      <c r="AWT129" s="27"/>
      <c r="AWU129" s="27"/>
      <c r="AWV129" s="27"/>
      <c r="AWW129" s="27"/>
      <c r="AWX129" s="27"/>
      <c r="AWY129" s="27"/>
      <c r="AWZ129" s="27"/>
      <c r="AXA129" s="27"/>
      <c r="AXB129" s="27"/>
      <c r="AXC129" s="27"/>
      <c r="AXD129" s="27"/>
      <c r="AXE129" s="27"/>
      <c r="AXF129" s="27"/>
      <c r="AXG129" s="27"/>
      <c r="AXH129" s="27"/>
      <c r="AXI129" s="27"/>
      <c r="AXJ129" s="27"/>
      <c r="AXK129" s="27"/>
      <c r="AXL129" s="27"/>
      <c r="AXM129" s="27"/>
      <c r="AXN129" s="27"/>
      <c r="AXO129" s="27"/>
      <c r="AXP129" s="27"/>
      <c r="AXQ129" s="27"/>
      <c r="AXR129" s="27"/>
      <c r="AXS129" s="27"/>
      <c r="AXT129" s="27"/>
      <c r="AXU129" s="27"/>
      <c r="AXV129" s="27"/>
      <c r="AXW129" s="27"/>
      <c r="AXX129" s="27"/>
      <c r="AXY129" s="27"/>
      <c r="AXZ129" s="27"/>
      <c r="AYA129" s="27"/>
      <c r="AYB129" s="27"/>
      <c r="AYC129" s="27"/>
      <c r="AYD129" s="27"/>
      <c r="AYE129" s="27"/>
      <c r="AYF129" s="27"/>
      <c r="AYG129" s="27"/>
      <c r="AYH129" s="27"/>
      <c r="AYI129" s="27"/>
      <c r="AYJ129" s="27"/>
      <c r="AYK129" s="27"/>
      <c r="AYL129" s="27"/>
      <c r="AYM129" s="27"/>
      <c r="AYN129" s="27"/>
      <c r="AYO129" s="27"/>
      <c r="AYP129" s="27"/>
      <c r="AYQ129" s="27"/>
      <c r="AYR129" s="27"/>
      <c r="AYS129" s="27"/>
      <c r="AYT129" s="27"/>
      <c r="AYU129" s="27"/>
      <c r="AYV129" s="27"/>
      <c r="AYW129" s="27"/>
      <c r="AYX129" s="27"/>
      <c r="AYY129" s="27"/>
      <c r="AYZ129" s="27"/>
      <c r="AZA129" s="27"/>
      <c r="AZB129" s="27"/>
      <c r="AZC129" s="27"/>
      <c r="AZD129" s="27"/>
      <c r="AZE129" s="27"/>
      <c r="AZF129" s="27"/>
      <c r="AZG129" s="27"/>
      <c r="AZH129" s="27"/>
      <c r="AZI129" s="27"/>
      <c r="AZJ129" s="27"/>
      <c r="AZK129" s="27"/>
      <c r="AZL129" s="27"/>
      <c r="AZM129" s="27"/>
      <c r="AZN129" s="27"/>
      <c r="AZO129" s="27"/>
      <c r="AZP129" s="27"/>
      <c r="AZQ129" s="27"/>
      <c r="AZR129" s="27"/>
      <c r="AZS129" s="27"/>
      <c r="AZT129" s="27"/>
      <c r="AZU129" s="27"/>
      <c r="AZV129" s="27"/>
      <c r="AZW129" s="27"/>
      <c r="AZX129" s="27"/>
      <c r="AZY129" s="27"/>
      <c r="AZZ129" s="27"/>
      <c r="BAA129" s="27"/>
      <c r="BAB129" s="27"/>
      <c r="BAC129" s="27"/>
      <c r="BAD129" s="27"/>
      <c r="BAE129" s="27"/>
      <c r="BAF129" s="27"/>
      <c r="BAG129" s="27"/>
      <c r="BAH129" s="27"/>
      <c r="BAI129" s="27"/>
      <c r="BAJ129" s="27"/>
      <c r="BAK129" s="27"/>
      <c r="BAL129" s="27"/>
      <c r="BAM129" s="27"/>
      <c r="BAN129" s="27"/>
      <c r="BAO129" s="27"/>
      <c r="BAP129" s="27"/>
      <c r="BAQ129" s="27"/>
      <c r="BAR129" s="27"/>
      <c r="BAS129" s="27"/>
      <c r="BAT129" s="27"/>
      <c r="BAU129" s="27"/>
      <c r="BAV129" s="27"/>
      <c r="BAW129" s="27"/>
      <c r="BAX129" s="27"/>
      <c r="BAY129" s="27"/>
      <c r="BAZ129" s="27"/>
      <c r="BBA129" s="27"/>
      <c r="BBB129" s="27"/>
      <c r="BBC129" s="27"/>
      <c r="BBD129" s="27"/>
      <c r="BBE129" s="27"/>
      <c r="BBF129" s="27"/>
      <c r="BBG129" s="27"/>
      <c r="BBH129" s="27"/>
      <c r="BBI129" s="27"/>
      <c r="BBJ129" s="27"/>
      <c r="BBK129" s="27"/>
      <c r="BBL129" s="27"/>
      <c r="BBM129" s="27"/>
      <c r="BBN129" s="27"/>
      <c r="BBO129" s="27"/>
      <c r="BBP129" s="27"/>
      <c r="BBQ129" s="27"/>
      <c r="BBR129" s="27"/>
      <c r="BBS129" s="27"/>
      <c r="BBT129" s="27"/>
      <c r="BBU129" s="27"/>
      <c r="BBV129" s="27"/>
      <c r="BBW129" s="27"/>
      <c r="BBX129" s="27"/>
      <c r="BBY129" s="27"/>
      <c r="BBZ129" s="27"/>
      <c r="BCA129" s="27"/>
      <c r="BCB129" s="27"/>
      <c r="BCC129" s="27"/>
      <c r="BCD129" s="27"/>
      <c r="BCE129" s="27"/>
      <c r="BCF129" s="27"/>
      <c r="BCG129" s="27"/>
      <c r="BCH129" s="27"/>
      <c r="BCI129" s="27"/>
      <c r="BCJ129" s="27"/>
      <c r="BCK129" s="27"/>
      <c r="BCL129" s="27"/>
      <c r="BCM129" s="27"/>
      <c r="BCN129" s="27"/>
      <c r="BCO129" s="27"/>
      <c r="BCP129" s="27"/>
      <c r="BCQ129" s="27"/>
      <c r="BCR129" s="27"/>
      <c r="BCS129" s="27"/>
      <c r="BCT129" s="27"/>
      <c r="BCU129" s="27"/>
      <c r="BCV129" s="27"/>
      <c r="BCW129" s="27"/>
      <c r="BCX129" s="27"/>
      <c r="BCY129" s="27"/>
      <c r="BCZ129" s="27"/>
      <c r="BDA129" s="27"/>
      <c r="BDB129" s="27"/>
      <c r="BDC129" s="27"/>
      <c r="BDD129" s="27"/>
      <c r="BDE129" s="27"/>
      <c r="BDF129" s="27"/>
      <c r="BDG129" s="27"/>
      <c r="BDH129" s="27"/>
      <c r="BDI129" s="27"/>
      <c r="BDJ129" s="27"/>
      <c r="BDK129" s="27"/>
      <c r="BDL129" s="27"/>
      <c r="BDM129" s="27"/>
      <c r="BDN129" s="27"/>
      <c r="BDO129" s="27"/>
      <c r="BDP129" s="27"/>
      <c r="BDQ129" s="27"/>
      <c r="BDR129" s="27"/>
      <c r="BDS129" s="27"/>
      <c r="BDT129" s="27"/>
      <c r="BDU129" s="27"/>
      <c r="BDV129" s="27"/>
      <c r="BDW129" s="27"/>
      <c r="BDX129" s="27"/>
      <c r="BDY129" s="27"/>
      <c r="BDZ129" s="27"/>
      <c r="BEA129" s="27"/>
      <c r="BEB129" s="27"/>
      <c r="BEC129" s="27"/>
      <c r="BED129" s="27"/>
      <c r="BEE129" s="27"/>
      <c r="BEF129" s="27"/>
      <c r="BEG129" s="27"/>
      <c r="BEH129" s="27"/>
      <c r="BEI129" s="27"/>
      <c r="BEJ129" s="27"/>
      <c r="BEK129" s="27"/>
      <c r="BEL129" s="27"/>
      <c r="BEM129" s="27"/>
      <c r="BEN129" s="27"/>
      <c r="BEO129" s="27"/>
      <c r="BEP129" s="27"/>
      <c r="BEQ129" s="27"/>
      <c r="BER129" s="27"/>
      <c r="BES129" s="27"/>
      <c r="BET129" s="27"/>
      <c r="BEU129" s="27"/>
      <c r="BEV129" s="27"/>
      <c r="BEW129" s="27"/>
      <c r="BEX129" s="27"/>
      <c r="BEY129" s="27"/>
      <c r="BEZ129" s="27"/>
      <c r="BFA129" s="27"/>
      <c r="BFB129" s="27"/>
      <c r="BFC129" s="27"/>
      <c r="BFD129" s="27"/>
      <c r="BFE129" s="27"/>
      <c r="BFF129" s="27"/>
      <c r="BFG129" s="27"/>
      <c r="BFH129" s="27"/>
      <c r="BFI129" s="27"/>
      <c r="BFJ129" s="27"/>
      <c r="BFK129" s="27"/>
      <c r="BFL129" s="27"/>
      <c r="BFM129" s="27"/>
      <c r="BFN129" s="27"/>
      <c r="BFO129" s="27"/>
      <c r="BFP129" s="27"/>
      <c r="BFQ129" s="27"/>
      <c r="BFR129" s="27"/>
      <c r="BFS129" s="27"/>
      <c r="BFT129" s="27"/>
      <c r="BFU129" s="27"/>
      <c r="BFV129" s="27"/>
      <c r="BFW129" s="27"/>
      <c r="BFX129" s="27"/>
      <c r="BFY129" s="27"/>
      <c r="BFZ129" s="27"/>
      <c r="BGA129" s="27"/>
      <c r="BGB129" s="27"/>
      <c r="BGC129" s="27"/>
      <c r="BGD129" s="27"/>
      <c r="BGE129" s="27"/>
      <c r="BGF129" s="27"/>
      <c r="BGG129" s="27"/>
      <c r="BGH129" s="27"/>
      <c r="BGI129" s="27"/>
      <c r="BGJ129" s="27"/>
      <c r="BGK129" s="27"/>
      <c r="BGL129" s="27"/>
      <c r="BGM129" s="27"/>
      <c r="BGN129" s="27"/>
      <c r="BGO129" s="27"/>
      <c r="BGP129" s="27"/>
      <c r="BGQ129" s="27"/>
      <c r="BGR129" s="27"/>
      <c r="BGS129" s="27"/>
      <c r="BGT129" s="27"/>
      <c r="BGU129" s="27"/>
      <c r="BGV129" s="27"/>
      <c r="BGW129" s="27"/>
      <c r="BGX129" s="27"/>
      <c r="BGY129" s="27"/>
      <c r="BGZ129" s="27"/>
      <c r="BHA129" s="27"/>
      <c r="BHB129" s="27"/>
      <c r="BHC129" s="27"/>
      <c r="BHD129" s="27"/>
      <c r="BHE129" s="27"/>
      <c r="BHF129" s="27"/>
      <c r="BHG129" s="27"/>
      <c r="BHH129" s="27"/>
      <c r="BHI129" s="27"/>
      <c r="BHJ129" s="27"/>
      <c r="BHK129" s="27"/>
      <c r="BHL129" s="27"/>
      <c r="BHM129" s="27"/>
      <c r="BHN129" s="27"/>
      <c r="BHO129" s="27"/>
      <c r="BHP129" s="27"/>
      <c r="BHQ129" s="27"/>
      <c r="BHR129" s="27"/>
      <c r="BHS129" s="27"/>
      <c r="BHT129" s="27"/>
      <c r="BHU129" s="27"/>
      <c r="BHV129" s="27"/>
      <c r="BHW129" s="27"/>
      <c r="BHX129" s="27"/>
      <c r="BHY129" s="27"/>
      <c r="BHZ129" s="27"/>
      <c r="BIA129" s="27"/>
      <c r="BIB129" s="27"/>
      <c r="BIC129" s="27"/>
    </row>
    <row r="130" spans="1:1589" s="10" customFormat="1" ht="30" customHeight="1">
      <c r="A130" s="78"/>
      <c r="B130" s="56"/>
      <c r="C130" s="197"/>
      <c r="D130" s="198"/>
      <c r="E130" s="115" t="s">
        <v>12</v>
      </c>
      <c r="F130" s="115">
        <v>42369</v>
      </c>
      <c r="G130" s="116" t="s">
        <v>10</v>
      </c>
      <c r="H130" s="145"/>
      <c r="I130" s="145"/>
      <c r="J130" s="145"/>
      <c r="K130" s="143"/>
      <c r="L130" s="145">
        <v>0</v>
      </c>
      <c r="M130" s="130"/>
      <c r="N130" s="152">
        <v>0</v>
      </c>
      <c r="O130" s="145"/>
      <c r="P130" s="145"/>
      <c r="Q130" s="145"/>
      <c r="R130" s="152">
        <v>0</v>
      </c>
      <c r="S130" s="145"/>
      <c r="T130" s="9"/>
      <c r="U130" s="9"/>
      <c r="V130" s="9"/>
      <c r="W130" s="9"/>
      <c r="X130" s="9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GZ130" s="27"/>
      <c r="HA130" s="27"/>
      <c r="HB130" s="27"/>
      <c r="HC130" s="27"/>
      <c r="HD130" s="27"/>
      <c r="HE130" s="27"/>
      <c r="HF130" s="27"/>
      <c r="HG130" s="27"/>
      <c r="HH130" s="27"/>
      <c r="HI130" s="27"/>
      <c r="HJ130" s="27"/>
      <c r="HK130" s="27"/>
      <c r="HL130" s="27"/>
      <c r="HM130" s="27"/>
      <c r="HN130" s="27"/>
      <c r="HO130" s="27"/>
      <c r="HP130" s="27"/>
      <c r="HQ130" s="27"/>
      <c r="HR130" s="27"/>
      <c r="HS130" s="27"/>
      <c r="HT130" s="27"/>
      <c r="HU130" s="27"/>
      <c r="HV130" s="27"/>
      <c r="HW130" s="27"/>
      <c r="HX130" s="27"/>
      <c r="HY130" s="27"/>
      <c r="HZ130" s="27"/>
      <c r="IA130" s="27"/>
      <c r="IB130" s="27"/>
      <c r="IC130" s="27"/>
      <c r="ID130" s="27"/>
      <c r="IE130" s="27"/>
      <c r="IF130" s="27"/>
      <c r="IG130" s="27"/>
      <c r="IH130" s="27"/>
      <c r="II130" s="27"/>
      <c r="IJ130" s="27"/>
      <c r="IK130" s="27"/>
      <c r="IL130" s="27"/>
      <c r="IM130" s="27"/>
      <c r="IN130" s="27"/>
      <c r="IO130" s="27"/>
      <c r="IP130" s="27"/>
      <c r="IQ130" s="27"/>
      <c r="IR130" s="27"/>
      <c r="IS130" s="27"/>
      <c r="IT130" s="27"/>
      <c r="IU130" s="27"/>
      <c r="IV130" s="27"/>
      <c r="IW130" s="27"/>
      <c r="IX130" s="27"/>
      <c r="IY130" s="27"/>
      <c r="IZ130" s="27"/>
      <c r="JA130" s="27"/>
      <c r="JB130" s="27"/>
      <c r="JC130" s="27"/>
      <c r="JD130" s="27"/>
      <c r="JE130" s="27"/>
      <c r="JF130" s="27"/>
      <c r="JG130" s="27"/>
      <c r="JH130" s="27"/>
      <c r="JI130" s="27"/>
      <c r="JJ130" s="27"/>
      <c r="JK130" s="27"/>
      <c r="JL130" s="27"/>
      <c r="JM130" s="27"/>
      <c r="JN130" s="27"/>
      <c r="JO130" s="27"/>
      <c r="JP130" s="27"/>
      <c r="JQ130" s="27"/>
      <c r="JR130" s="27"/>
      <c r="JS130" s="27"/>
      <c r="JT130" s="27"/>
      <c r="JU130" s="27"/>
      <c r="JV130" s="27"/>
      <c r="JW130" s="27"/>
      <c r="JX130" s="27"/>
      <c r="JY130" s="27"/>
      <c r="JZ130" s="27"/>
      <c r="KA130" s="27"/>
      <c r="KB130" s="27"/>
      <c r="KC130" s="27"/>
      <c r="KD130" s="27"/>
      <c r="KE130" s="27"/>
      <c r="KF130" s="27"/>
      <c r="KG130" s="27"/>
      <c r="KH130" s="27"/>
      <c r="KI130" s="27"/>
      <c r="KJ130" s="27"/>
      <c r="KK130" s="27"/>
      <c r="KL130" s="27"/>
      <c r="KM130" s="27"/>
      <c r="KN130" s="27"/>
      <c r="KO130" s="27"/>
      <c r="KP130" s="27"/>
      <c r="KQ130" s="27"/>
      <c r="KR130" s="27"/>
      <c r="KS130" s="27"/>
      <c r="KT130" s="27"/>
      <c r="KU130" s="27"/>
      <c r="KV130" s="27"/>
      <c r="KW130" s="27"/>
      <c r="KX130" s="27"/>
      <c r="KY130" s="27"/>
      <c r="KZ130" s="27"/>
      <c r="LA130" s="27"/>
      <c r="LB130" s="27"/>
      <c r="LC130" s="27"/>
      <c r="LD130" s="27"/>
      <c r="LE130" s="27"/>
      <c r="LF130" s="27"/>
      <c r="LG130" s="27"/>
      <c r="LH130" s="27"/>
      <c r="LI130" s="27"/>
      <c r="LJ130" s="27"/>
      <c r="LK130" s="27"/>
      <c r="LL130" s="27"/>
      <c r="LM130" s="27"/>
      <c r="LN130" s="27"/>
      <c r="LO130" s="27"/>
      <c r="LP130" s="27"/>
      <c r="LQ130" s="27"/>
      <c r="LR130" s="27"/>
      <c r="LS130" s="27"/>
      <c r="LT130" s="27"/>
      <c r="LU130" s="27"/>
      <c r="LV130" s="27"/>
      <c r="LW130" s="27"/>
      <c r="LX130" s="27"/>
      <c r="LY130" s="27"/>
      <c r="LZ130" s="27"/>
      <c r="MA130" s="27"/>
      <c r="MB130" s="27"/>
      <c r="MC130" s="27"/>
      <c r="MD130" s="27"/>
      <c r="ME130" s="27"/>
      <c r="MF130" s="27"/>
      <c r="MG130" s="27"/>
      <c r="MH130" s="27"/>
      <c r="MI130" s="27"/>
      <c r="MJ130" s="27"/>
      <c r="MK130" s="27"/>
      <c r="ML130" s="27"/>
      <c r="MM130" s="27"/>
      <c r="MN130" s="27"/>
      <c r="MO130" s="27"/>
      <c r="MP130" s="27"/>
      <c r="MQ130" s="27"/>
      <c r="MR130" s="27"/>
      <c r="MS130" s="27"/>
      <c r="MT130" s="27"/>
      <c r="MU130" s="27"/>
      <c r="MV130" s="27"/>
      <c r="MW130" s="27"/>
      <c r="MX130" s="27"/>
      <c r="MY130" s="27"/>
      <c r="MZ130" s="27"/>
      <c r="NA130" s="27"/>
      <c r="NB130" s="27"/>
      <c r="NC130" s="27"/>
      <c r="ND130" s="27"/>
      <c r="NE130" s="27"/>
      <c r="NF130" s="27"/>
      <c r="NG130" s="27"/>
      <c r="NH130" s="27"/>
      <c r="NI130" s="27"/>
      <c r="NJ130" s="27"/>
      <c r="NK130" s="27"/>
      <c r="NL130" s="27"/>
      <c r="NM130" s="27"/>
      <c r="NN130" s="27"/>
      <c r="NO130" s="27"/>
      <c r="NP130" s="27"/>
      <c r="NQ130" s="27"/>
      <c r="NR130" s="27"/>
      <c r="NS130" s="27"/>
      <c r="NT130" s="27"/>
      <c r="NU130" s="27"/>
      <c r="NV130" s="27"/>
      <c r="NW130" s="27"/>
      <c r="NX130" s="27"/>
      <c r="NY130" s="27"/>
      <c r="NZ130" s="27"/>
      <c r="OA130" s="27"/>
      <c r="OB130" s="27"/>
      <c r="OC130" s="27"/>
      <c r="OD130" s="27"/>
      <c r="OE130" s="27"/>
      <c r="OF130" s="27"/>
      <c r="OG130" s="27"/>
      <c r="OH130" s="27"/>
      <c r="OI130" s="27"/>
      <c r="OJ130" s="27"/>
      <c r="OK130" s="27"/>
      <c r="OL130" s="27"/>
      <c r="OM130" s="27"/>
      <c r="ON130" s="27"/>
      <c r="OO130" s="27"/>
      <c r="OP130" s="27"/>
      <c r="OQ130" s="27"/>
      <c r="OR130" s="27"/>
      <c r="OS130" s="27"/>
      <c r="OT130" s="27"/>
      <c r="OU130" s="27"/>
      <c r="OV130" s="27"/>
      <c r="OW130" s="27"/>
      <c r="OX130" s="27"/>
      <c r="OY130" s="27"/>
      <c r="OZ130" s="27"/>
      <c r="PA130" s="27"/>
      <c r="PB130" s="27"/>
      <c r="PC130" s="27"/>
      <c r="PD130" s="27"/>
      <c r="PE130" s="27"/>
      <c r="PF130" s="27"/>
      <c r="PG130" s="27"/>
      <c r="PH130" s="27"/>
      <c r="PI130" s="27"/>
      <c r="PJ130" s="27"/>
      <c r="PK130" s="27"/>
      <c r="PL130" s="27"/>
      <c r="PM130" s="27"/>
      <c r="PN130" s="27"/>
      <c r="PO130" s="27"/>
      <c r="PP130" s="27"/>
      <c r="PQ130" s="27"/>
      <c r="PR130" s="27"/>
      <c r="PS130" s="27"/>
      <c r="PT130" s="27"/>
      <c r="PU130" s="27"/>
      <c r="PV130" s="27"/>
      <c r="PW130" s="27"/>
      <c r="PX130" s="27"/>
      <c r="PY130" s="27"/>
      <c r="PZ130" s="27"/>
      <c r="QA130" s="27"/>
      <c r="QB130" s="27"/>
      <c r="QC130" s="27"/>
      <c r="QD130" s="27"/>
      <c r="QE130" s="27"/>
      <c r="QF130" s="27"/>
      <c r="QG130" s="27"/>
      <c r="QH130" s="27"/>
      <c r="QI130" s="27"/>
      <c r="QJ130" s="27"/>
      <c r="QK130" s="27"/>
      <c r="QL130" s="27"/>
      <c r="QM130" s="27"/>
      <c r="QN130" s="27"/>
      <c r="QO130" s="27"/>
      <c r="QP130" s="27"/>
      <c r="QQ130" s="27"/>
      <c r="QR130" s="27"/>
      <c r="QS130" s="27"/>
      <c r="QT130" s="27"/>
      <c r="QU130" s="27"/>
      <c r="QV130" s="27"/>
      <c r="QW130" s="27"/>
      <c r="QX130" s="27"/>
      <c r="QY130" s="27"/>
      <c r="QZ130" s="27"/>
      <c r="RA130" s="27"/>
      <c r="RB130" s="27"/>
      <c r="RC130" s="27"/>
      <c r="RD130" s="27"/>
      <c r="RE130" s="27"/>
      <c r="RF130" s="27"/>
      <c r="RG130" s="27"/>
      <c r="RH130" s="27"/>
      <c r="RI130" s="27"/>
      <c r="RJ130" s="27"/>
      <c r="RK130" s="27"/>
      <c r="RL130" s="27"/>
      <c r="RM130" s="27"/>
      <c r="RN130" s="27"/>
      <c r="RO130" s="27"/>
      <c r="RP130" s="27"/>
      <c r="RQ130" s="27"/>
      <c r="RR130" s="27"/>
      <c r="RS130" s="27"/>
      <c r="RT130" s="27"/>
      <c r="RU130" s="27"/>
      <c r="RV130" s="27"/>
      <c r="RW130" s="27"/>
      <c r="RX130" s="27"/>
      <c r="RY130" s="27"/>
      <c r="RZ130" s="27"/>
      <c r="SA130" s="27"/>
      <c r="SB130" s="27"/>
      <c r="SC130" s="27"/>
      <c r="SD130" s="27"/>
      <c r="SE130" s="27"/>
      <c r="SF130" s="27"/>
      <c r="SG130" s="27"/>
      <c r="SH130" s="27"/>
      <c r="SI130" s="27"/>
      <c r="SJ130" s="27"/>
      <c r="SK130" s="27"/>
      <c r="SL130" s="27"/>
      <c r="SM130" s="27"/>
      <c r="SN130" s="27"/>
      <c r="SO130" s="27"/>
      <c r="SP130" s="27"/>
      <c r="SQ130" s="27"/>
      <c r="SR130" s="27"/>
      <c r="SS130" s="27"/>
      <c r="ST130" s="27"/>
      <c r="SU130" s="27"/>
      <c r="SV130" s="27"/>
      <c r="SW130" s="27"/>
      <c r="SX130" s="27"/>
      <c r="SY130" s="27"/>
      <c r="SZ130" s="27"/>
      <c r="TA130" s="27"/>
      <c r="TB130" s="27"/>
      <c r="TC130" s="27"/>
      <c r="TD130" s="27"/>
      <c r="TE130" s="27"/>
      <c r="TF130" s="27"/>
      <c r="TG130" s="27"/>
      <c r="TH130" s="27"/>
      <c r="TI130" s="27"/>
      <c r="TJ130" s="27"/>
      <c r="TK130" s="27"/>
      <c r="TL130" s="27"/>
      <c r="TM130" s="27"/>
      <c r="TN130" s="27"/>
      <c r="TO130" s="27"/>
      <c r="TP130" s="27"/>
      <c r="TQ130" s="27"/>
      <c r="TR130" s="27"/>
      <c r="TS130" s="27"/>
      <c r="TT130" s="27"/>
      <c r="TU130" s="27"/>
      <c r="TV130" s="27"/>
      <c r="TW130" s="27"/>
      <c r="TX130" s="27"/>
      <c r="TY130" s="27"/>
      <c r="TZ130" s="27"/>
      <c r="UA130" s="27"/>
      <c r="UB130" s="27"/>
      <c r="UC130" s="27"/>
      <c r="UD130" s="27"/>
      <c r="UE130" s="27"/>
      <c r="UF130" s="27"/>
      <c r="UG130" s="27"/>
      <c r="UH130" s="27"/>
      <c r="UI130" s="27"/>
      <c r="UJ130" s="27"/>
      <c r="UK130" s="27"/>
      <c r="UL130" s="27"/>
      <c r="UM130" s="27"/>
      <c r="UN130" s="27"/>
      <c r="UO130" s="27"/>
      <c r="UP130" s="27"/>
      <c r="UQ130" s="27"/>
      <c r="UR130" s="27"/>
      <c r="US130" s="27"/>
      <c r="UT130" s="27"/>
      <c r="UU130" s="27"/>
      <c r="UV130" s="27"/>
      <c r="UW130" s="27"/>
      <c r="UX130" s="27"/>
      <c r="UY130" s="27"/>
      <c r="UZ130" s="27"/>
      <c r="VA130" s="27"/>
      <c r="VB130" s="27"/>
      <c r="VC130" s="27"/>
      <c r="VD130" s="27"/>
      <c r="VE130" s="27"/>
      <c r="VF130" s="27"/>
      <c r="VG130" s="27"/>
      <c r="VH130" s="27"/>
      <c r="VI130" s="27"/>
      <c r="VJ130" s="27"/>
      <c r="VK130" s="27"/>
      <c r="VL130" s="27"/>
      <c r="VM130" s="27"/>
      <c r="VN130" s="27"/>
      <c r="VO130" s="27"/>
      <c r="VP130" s="27"/>
      <c r="VQ130" s="27"/>
      <c r="VR130" s="27"/>
      <c r="VS130" s="27"/>
      <c r="VT130" s="27"/>
      <c r="VU130" s="27"/>
      <c r="VV130" s="27"/>
      <c r="VW130" s="27"/>
      <c r="VX130" s="27"/>
      <c r="VY130" s="27"/>
      <c r="VZ130" s="27"/>
      <c r="WA130" s="27"/>
      <c r="WB130" s="27"/>
      <c r="WC130" s="27"/>
      <c r="WD130" s="27"/>
      <c r="WE130" s="27"/>
      <c r="WF130" s="27"/>
      <c r="WG130" s="27"/>
      <c r="WH130" s="27"/>
      <c r="WI130" s="27"/>
      <c r="WJ130" s="27"/>
      <c r="WK130" s="27"/>
      <c r="WL130" s="27"/>
      <c r="WM130" s="27"/>
      <c r="WN130" s="27"/>
      <c r="WO130" s="27"/>
      <c r="WP130" s="27"/>
      <c r="WQ130" s="27"/>
      <c r="WR130" s="27"/>
      <c r="WS130" s="27"/>
      <c r="WT130" s="27"/>
      <c r="WU130" s="27"/>
      <c r="WV130" s="27"/>
      <c r="WW130" s="27"/>
      <c r="WX130" s="27"/>
      <c r="WY130" s="27"/>
      <c r="WZ130" s="27"/>
      <c r="XA130" s="27"/>
      <c r="XB130" s="27"/>
      <c r="XC130" s="27"/>
      <c r="XD130" s="27"/>
      <c r="XE130" s="27"/>
      <c r="XF130" s="27"/>
      <c r="XG130" s="27"/>
      <c r="XH130" s="27"/>
      <c r="XI130" s="27"/>
      <c r="XJ130" s="27"/>
      <c r="XK130" s="27"/>
      <c r="XL130" s="27"/>
      <c r="XM130" s="27"/>
      <c r="XN130" s="27"/>
      <c r="XO130" s="27"/>
      <c r="XP130" s="27"/>
      <c r="XQ130" s="27"/>
      <c r="XR130" s="27"/>
      <c r="XS130" s="27"/>
      <c r="XT130" s="27"/>
      <c r="XU130" s="27"/>
      <c r="XV130" s="27"/>
      <c r="XW130" s="27"/>
      <c r="XX130" s="27"/>
      <c r="XY130" s="27"/>
      <c r="XZ130" s="27"/>
      <c r="YA130" s="27"/>
      <c r="YB130" s="27"/>
      <c r="YC130" s="27"/>
      <c r="YD130" s="27"/>
      <c r="YE130" s="27"/>
      <c r="YF130" s="27"/>
      <c r="YG130" s="27"/>
      <c r="YH130" s="27"/>
      <c r="YI130" s="27"/>
      <c r="YJ130" s="27"/>
      <c r="YK130" s="27"/>
      <c r="YL130" s="27"/>
      <c r="YM130" s="27"/>
      <c r="YN130" s="27"/>
      <c r="YO130" s="27"/>
      <c r="YP130" s="27"/>
      <c r="YQ130" s="27"/>
      <c r="YR130" s="27"/>
      <c r="YS130" s="27"/>
      <c r="YT130" s="27"/>
      <c r="YU130" s="27"/>
      <c r="YV130" s="27"/>
      <c r="YW130" s="27"/>
      <c r="YX130" s="27"/>
      <c r="YY130" s="27"/>
      <c r="YZ130" s="27"/>
      <c r="ZA130" s="27"/>
      <c r="ZB130" s="27"/>
      <c r="ZC130" s="27"/>
      <c r="ZD130" s="27"/>
      <c r="ZE130" s="27"/>
      <c r="ZF130" s="27"/>
      <c r="ZG130" s="27"/>
      <c r="ZH130" s="27"/>
      <c r="ZI130" s="27"/>
      <c r="ZJ130" s="27"/>
      <c r="ZK130" s="27"/>
      <c r="ZL130" s="27"/>
      <c r="ZM130" s="27"/>
      <c r="ZN130" s="27"/>
      <c r="ZO130" s="27"/>
      <c r="ZP130" s="27"/>
      <c r="ZQ130" s="27"/>
      <c r="ZR130" s="27"/>
      <c r="ZS130" s="27"/>
      <c r="ZT130" s="27"/>
      <c r="ZU130" s="27"/>
      <c r="ZV130" s="27"/>
      <c r="ZW130" s="27"/>
      <c r="ZX130" s="27"/>
      <c r="ZY130" s="27"/>
      <c r="ZZ130" s="27"/>
      <c r="AAA130" s="27"/>
      <c r="AAB130" s="27"/>
      <c r="AAC130" s="27"/>
      <c r="AAD130" s="27"/>
      <c r="AAE130" s="27"/>
      <c r="AAF130" s="27"/>
      <c r="AAG130" s="27"/>
      <c r="AAH130" s="27"/>
      <c r="AAI130" s="27"/>
      <c r="AAJ130" s="27"/>
      <c r="AAK130" s="27"/>
      <c r="AAL130" s="27"/>
      <c r="AAM130" s="27"/>
      <c r="AAN130" s="27"/>
      <c r="AAO130" s="27"/>
      <c r="AAP130" s="27"/>
      <c r="AAQ130" s="27"/>
      <c r="AAR130" s="27"/>
      <c r="AAS130" s="27"/>
      <c r="AAT130" s="27"/>
      <c r="AAU130" s="27"/>
      <c r="AAV130" s="27"/>
      <c r="AAW130" s="27"/>
      <c r="AAX130" s="27"/>
      <c r="AAY130" s="27"/>
      <c r="AAZ130" s="27"/>
      <c r="ABA130" s="27"/>
      <c r="ABB130" s="27"/>
      <c r="ABC130" s="27"/>
      <c r="ABD130" s="27"/>
      <c r="ABE130" s="27"/>
      <c r="ABF130" s="27"/>
      <c r="ABG130" s="27"/>
      <c r="ABH130" s="27"/>
      <c r="ABI130" s="27"/>
      <c r="ABJ130" s="27"/>
      <c r="ABK130" s="27"/>
      <c r="ABL130" s="27"/>
      <c r="ABM130" s="27"/>
      <c r="ABN130" s="27"/>
      <c r="ABO130" s="27"/>
      <c r="ABP130" s="27"/>
      <c r="ABQ130" s="27"/>
      <c r="ABR130" s="27"/>
      <c r="ABS130" s="27"/>
      <c r="ABT130" s="27"/>
      <c r="ABU130" s="27"/>
      <c r="ABV130" s="27"/>
      <c r="ABW130" s="27"/>
      <c r="ABX130" s="27"/>
      <c r="ABY130" s="27"/>
      <c r="ABZ130" s="27"/>
      <c r="ACA130" s="27"/>
      <c r="ACB130" s="27"/>
      <c r="ACC130" s="27"/>
      <c r="ACD130" s="27"/>
      <c r="ACE130" s="27"/>
      <c r="ACF130" s="27"/>
      <c r="ACG130" s="27"/>
      <c r="ACH130" s="27"/>
      <c r="ACI130" s="27"/>
      <c r="ACJ130" s="27"/>
      <c r="ACK130" s="27"/>
      <c r="ACL130" s="27"/>
      <c r="ACM130" s="27"/>
      <c r="ACN130" s="27"/>
      <c r="ACO130" s="27"/>
      <c r="ACP130" s="27"/>
      <c r="ACQ130" s="27"/>
      <c r="ACR130" s="27"/>
      <c r="ACS130" s="27"/>
      <c r="ACT130" s="27"/>
      <c r="ACU130" s="27"/>
      <c r="ACV130" s="27"/>
      <c r="ACW130" s="27"/>
      <c r="ACX130" s="27"/>
      <c r="ACY130" s="27"/>
      <c r="ACZ130" s="27"/>
      <c r="ADA130" s="27"/>
      <c r="ADB130" s="27"/>
      <c r="ADC130" s="27"/>
      <c r="ADD130" s="27"/>
      <c r="ADE130" s="27"/>
      <c r="ADF130" s="27"/>
      <c r="ADG130" s="27"/>
      <c r="ADH130" s="27"/>
      <c r="ADI130" s="27"/>
      <c r="ADJ130" s="27"/>
      <c r="ADK130" s="27"/>
      <c r="ADL130" s="27"/>
      <c r="ADM130" s="27"/>
      <c r="ADN130" s="27"/>
      <c r="ADO130" s="27"/>
      <c r="ADP130" s="27"/>
      <c r="ADQ130" s="27"/>
      <c r="ADR130" s="27"/>
      <c r="ADS130" s="27"/>
      <c r="ADT130" s="27"/>
      <c r="ADU130" s="27"/>
      <c r="ADV130" s="27"/>
      <c r="ADW130" s="27"/>
      <c r="ADX130" s="27"/>
      <c r="ADY130" s="27"/>
      <c r="ADZ130" s="27"/>
      <c r="AEA130" s="27"/>
      <c r="AEB130" s="27"/>
      <c r="AEC130" s="27"/>
      <c r="AED130" s="27"/>
      <c r="AEE130" s="27"/>
      <c r="AEF130" s="27"/>
      <c r="AEG130" s="27"/>
      <c r="AEH130" s="27"/>
      <c r="AEI130" s="27"/>
      <c r="AEJ130" s="27"/>
      <c r="AEK130" s="27"/>
      <c r="AEL130" s="27"/>
      <c r="AEM130" s="27"/>
      <c r="AEN130" s="27"/>
      <c r="AEO130" s="27"/>
      <c r="AEP130" s="27"/>
      <c r="AEQ130" s="27"/>
      <c r="AER130" s="27"/>
      <c r="AES130" s="27"/>
      <c r="AET130" s="27"/>
      <c r="AEU130" s="27"/>
      <c r="AEV130" s="27"/>
      <c r="AEW130" s="27"/>
      <c r="AEX130" s="27"/>
      <c r="AEY130" s="27"/>
      <c r="AEZ130" s="27"/>
      <c r="AFA130" s="27"/>
      <c r="AFB130" s="27"/>
      <c r="AFC130" s="27"/>
      <c r="AFD130" s="27"/>
      <c r="AFE130" s="27"/>
      <c r="AFF130" s="27"/>
      <c r="AFG130" s="27"/>
      <c r="AFH130" s="27"/>
      <c r="AFI130" s="27"/>
      <c r="AFJ130" s="27"/>
      <c r="AFK130" s="27"/>
      <c r="AFL130" s="27"/>
      <c r="AFM130" s="27"/>
      <c r="AFN130" s="27"/>
      <c r="AFO130" s="27"/>
      <c r="AFP130" s="27"/>
      <c r="AFQ130" s="27"/>
      <c r="AFR130" s="27"/>
      <c r="AFS130" s="27"/>
      <c r="AFT130" s="27"/>
      <c r="AFU130" s="27"/>
      <c r="AFV130" s="27"/>
      <c r="AFW130" s="27"/>
      <c r="AFX130" s="27"/>
      <c r="AFY130" s="27"/>
      <c r="AFZ130" s="27"/>
      <c r="AGA130" s="27"/>
      <c r="AGB130" s="27"/>
      <c r="AGC130" s="27"/>
      <c r="AGD130" s="27"/>
      <c r="AGE130" s="27"/>
      <c r="AGF130" s="27"/>
      <c r="AGG130" s="27"/>
      <c r="AGH130" s="27"/>
      <c r="AGI130" s="27"/>
      <c r="AGJ130" s="27"/>
      <c r="AGK130" s="27"/>
      <c r="AGL130" s="27"/>
      <c r="AGM130" s="27"/>
      <c r="AGN130" s="27"/>
      <c r="AGO130" s="27"/>
      <c r="AGP130" s="27"/>
      <c r="AGQ130" s="27"/>
      <c r="AGR130" s="27"/>
      <c r="AGS130" s="27"/>
      <c r="AGT130" s="27"/>
      <c r="AGU130" s="27"/>
      <c r="AGV130" s="27"/>
      <c r="AGW130" s="27"/>
      <c r="AGX130" s="27"/>
      <c r="AGY130" s="27"/>
      <c r="AGZ130" s="27"/>
      <c r="AHA130" s="27"/>
      <c r="AHB130" s="27"/>
      <c r="AHC130" s="27"/>
      <c r="AHD130" s="27"/>
      <c r="AHE130" s="27"/>
      <c r="AHF130" s="27"/>
      <c r="AHG130" s="27"/>
      <c r="AHH130" s="27"/>
      <c r="AHI130" s="27"/>
      <c r="AHJ130" s="27"/>
      <c r="AHK130" s="27"/>
      <c r="AHL130" s="27"/>
      <c r="AHM130" s="27"/>
      <c r="AHN130" s="27"/>
      <c r="AHO130" s="27"/>
      <c r="AHP130" s="27"/>
      <c r="AHQ130" s="27"/>
      <c r="AHR130" s="27"/>
      <c r="AHS130" s="27"/>
      <c r="AHT130" s="27"/>
      <c r="AHU130" s="27"/>
      <c r="AHV130" s="27"/>
      <c r="AHW130" s="27"/>
      <c r="AHX130" s="27"/>
      <c r="AHY130" s="27"/>
      <c r="AHZ130" s="27"/>
      <c r="AIA130" s="27"/>
      <c r="AIB130" s="27"/>
      <c r="AIC130" s="27"/>
      <c r="AID130" s="27"/>
      <c r="AIE130" s="27"/>
      <c r="AIF130" s="27"/>
      <c r="AIG130" s="27"/>
      <c r="AIH130" s="27"/>
      <c r="AII130" s="27"/>
      <c r="AIJ130" s="27"/>
      <c r="AIK130" s="27"/>
      <c r="AIL130" s="27"/>
      <c r="AIM130" s="27"/>
      <c r="AIN130" s="27"/>
      <c r="AIO130" s="27"/>
      <c r="AIP130" s="27"/>
      <c r="AIQ130" s="27"/>
      <c r="AIR130" s="27"/>
      <c r="AIS130" s="27"/>
      <c r="AIT130" s="27"/>
      <c r="AIU130" s="27"/>
      <c r="AIV130" s="27"/>
      <c r="AIW130" s="27"/>
      <c r="AIX130" s="27"/>
      <c r="AIY130" s="27"/>
      <c r="AIZ130" s="27"/>
      <c r="AJA130" s="27"/>
      <c r="AJB130" s="27"/>
      <c r="AJC130" s="27"/>
      <c r="AJD130" s="27"/>
      <c r="AJE130" s="27"/>
      <c r="AJF130" s="27"/>
      <c r="AJG130" s="27"/>
      <c r="AJH130" s="27"/>
      <c r="AJI130" s="27"/>
      <c r="AJJ130" s="27"/>
      <c r="AJK130" s="27"/>
      <c r="AJL130" s="27"/>
      <c r="AJM130" s="27"/>
      <c r="AJN130" s="27"/>
      <c r="AJO130" s="27"/>
      <c r="AJP130" s="27"/>
      <c r="AJQ130" s="27"/>
      <c r="AJR130" s="27"/>
      <c r="AJS130" s="27"/>
      <c r="AJT130" s="27"/>
      <c r="AJU130" s="27"/>
      <c r="AJV130" s="27"/>
      <c r="AJW130" s="27"/>
      <c r="AJX130" s="27"/>
      <c r="AJY130" s="27"/>
      <c r="AJZ130" s="27"/>
      <c r="AKA130" s="27"/>
      <c r="AKB130" s="27"/>
      <c r="AKC130" s="27"/>
      <c r="AKD130" s="27"/>
      <c r="AKE130" s="27"/>
      <c r="AKF130" s="27"/>
      <c r="AKG130" s="27"/>
      <c r="AKH130" s="27"/>
      <c r="AKI130" s="27"/>
      <c r="AKJ130" s="27"/>
      <c r="AKK130" s="27"/>
      <c r="AKL130" s="27"/>
      <c r="AKM130" s="27"/>
      <c r="AKN130" s="27"/>
      <c r="AKO130" s="27"/>
      <c r="AKP130" s="27"/>
      <c r="AKQ130" s="27"/>
      <c r="AKR130" s="27"/>
      <c r="AKS130" s="27"/>
      <c r="AKT130" s="27"/>
      <c r="AKU130" s="27"/>
      <c r="AKV130" s="27"/>
      <c r="AKW130" s="27"/>
      <c r="AKX130" s="27"/>
      <c r="AKY130" s="27"/>
      <c r="AKZ130" s="27"/>
      <c r="ALA130" s="27"/>
      <c r="ALB130" s="27"/>
      <c r="ALC130" s="27"/>
      <c r="ALD130" s="27"/>
      <c r="ALE130" s="27"/>
      <c r="ALF130" s="27"/>
      <c r="ALG130" s="27"/>
      <c r="ALH130" s="27"/>
      <c r="ALI130" s="27"/>
      <c r="ALJ130" s="27"/>
      <c r="ALK130" s="27"/>
      <c r="ALL130" s="27"/>
      <c r="ALM130" s="27"/>
      <c r="ALN130" s="27"/>
      <c r="ALO130" s="27"/>
      <c r="ALP130" s="27"/>
      <c r="ALQ130" s="27"/>
      <c r="ALR130" s="27"/>
      <c r="ALS130" s="27"/>
      <c r="ALT130" s="27"/>
      <c r="ALU130" s="27"/>
      <c r="ALV130" s="27"/>
      <c r="ALW130" s="27"/>
      <c r="ALX130" s="27"/>
      <c r="ALY130" s="27"/>
      <c r="ALZ130" s="27"/>
      <c r="AMA130" s="27"/>
      <c r="AMB130" s="27"/>
      <c r="AMC130" s="27"/>
      <c r="AMD130" s="27"/>
      <c r="AME130" s="27"/>
      <c r="AMF130" s="27"/>
      <c r="AMG130" s="27"/>
      <c r="AMH130" s="27"/>
      <c r="AMI130" s="27"/>
      <c r="AMJ130" s="27"/>
      <c r="AMK130" s="27"/>
      <c r="AML130" s="27"/>
      <c r="AMM130" s="27"/>
      <c r="AMN130" s="27"/>
      <c r="AMO130" s="27"/>
      <c r="AMP130" s="27"/>
      <c r="AMQ130" s="27"/>
      <c r="AMR130" s="27"/>
      <c r="AMS130" s="27"/>
      <c r="AMT130" s="27"/>
      <c r="AMU130" s="27"/>
      <c r="AMV130" s="27"/>
      <c r="AMW130" s="27"/>
      <c r="AMX130" s="27"/>
      <c r="AMY130" s="27"/>
      <c r="AMZ130" s="27"/>
      <c r="ANA130" s="27"/>
      <c r="ANB130" s="27"/>
      <c r="ANC130" s="27"/>
      <c r="AND130" s="27"/>
      <c r="ANE130" s="27"/>
      <c r="ANF130" s="27"/>
      <c r="ANG130" s="27"/>
      <c r="ANH130" s="27"/>
      <c r="ANI130" s="27"/>
      <c r="ANJ130" s="27"/>
      <c r="ANK130" s="27"/>
      <c r="ANL130" s="27"/>
      <c r="ANM130" s="27"/>
      <c r="ANN130" s="27"/>
      <c r="ANO130" s="27"/>
      <c r="ANP130" s="27"/>
      <c r="ANQ130" s="27"/>
      <c r="ANR130" s="27"/>
      <c r="ANS130" s="27"/>
      <c r="ANT130" s="27"/>
      <c r="ANU130" s="27"/>
      <c r="ANV130" s="27"/>
      <c r="ANW130" s="27"/>
      <c r="ANX130" s="27"/>
      <c r="ANY130" s="27"/>
      <c r="ANZ130" s="27"/>
      <c r="AOA130" s="27"/>
      <c r="AOB130" s="27"/>
      <c r="AOC130" s="27"/>
      <c r="AOD130" s="27"/>
      <c r="AOE130" s="27"/>
      <c r="AOF130" s="27"/>
      <c r="AOG130" s="27"/>
      <c r="AOH130" s="27"/>
      <c r="AOI130" s="27"/>
      <c r="AOJ130" s="27"/>
      <c r="AOK130" s="27"/>
      <c r="AOL130" s="27"/>
      <c r="AOM130" s="27"/>
      <c r="AON130" s="27"/>
      <c r="AOO130" s="27"/>
      <c r="AOP130" s="27"/>
      <c r="AOQ130" s="27"/>
      <c r="AOR130" s="27"/>
      <c r="AOS130" s="27"/>
      <c r="AOT130" s="27"/>
      <c r="AOU130" s="27"/>
      <c r="AOV130" s="27"/>
      <c r="AOW130" s="27"/>
      <c r="AOX130" s="27"/>
      <c r="AOY130" s="27"/>
      <c r="AOZ130" s="27"/>
      <c r="APA130" s="27"/>
      <c r="APB130" s="27"/>
      <c r="APC130" s="27"/>
      <c r="APD130" s="27"/>
      <c r="APE130" s="27"/>
      <c r="APF130" s="27"/>
      <c r="APG130" s="27"/>
      <c r="APH130" s="27"/>
      <c r="API130" s="27"/>
      <c r="APJ130" s="27"/>
      <c r="APK130" s="27"/>
      <c r="APL130" s="27"/>
      <c r="APM130" s="27"/>
      <c r="APN130" s="27"/>
      <c r="APO130" s="27"/>
      <c r="APP130" s="27"/>
      <c r="APQ130" s="27"/>
      <c r="APR130" s="27"/>
      <c r="APS130" s="27"/>
      <c r="APT130" s="27"/>
      <c r="APU130" s="27"/>
      <c r="APV130" s="27"/>
      <c r="APW130" s="27"/>
      <c r="APX130" s="27"/>
      <c r="APY130" s="27"/>
      <c r="APZ130" s="27"/>
      <c r="AQA130" s="27"/>
      <c r="AQB130" s="27"/>
      <c r="AQC130" s="27"/>
      <c r="AQD130" s="27"/>
      <c r="AQE130" s="27"/>
      <c r="AQF130" s="27"/>
      <c r="AQG130" s="27"/>
      <c r="AQH130" s="27"/>
      <c r="AQI130" s="27"/>
      <c r="AQJ130" s="27"/>
      <c r="AQK130" s="27"/>
      <c r="AQL130" s="27"/>
      <c r="AQM130" s="27"/>
      <c r="AQN130" s="27"/>
      <c r="AQO130" s="27"/>
      <c r="AQP130" s="27"/>
      <c r="AQQ130" s="27"/>
      <c r="AQR130" s="27"/>
      <c r="AQS130" s="27"/>
      <c r="AQT130" s="27"/>
      <c r="AQU130" s="27"/>
      <c r="AQV130" s="27"/>
      <c r="AQW130" s="27"/>
      <c r="AQX130" s="27"/>
      <c r="AQY130" s="27"/>
      <c r="AQZ130" s="27"/>
      <c r="ARA130" s="27"/>
      <c r="ARB130" s="27"/>
      <c r="ARC130" s="27"/>
      <c r="ARD130" s="27"/>
      <c r="ARE130" s="27"/>
      <c r="ARF130" s="27"/>
      <c r="ARG130" s="27"/>
      <c r="ARH130" s="27"/>
      <c r="ARI130" s="27"/>
      <c r="ARJ130" s="27"/>
      <c r="ARK130" s="27"/>
      <c r="ARL130" s="27"/>
      <c r="ARM130" s="27"/>
      <c r="ARN130" s="27"/>
      <c r="ARO130" s="27"/>
      <c r="ARP130" s="27"/>
      <c r="ARQ130" s="27"/>
      <c r="ARR130" s="27"/>
      <c r="ARS130" s="27"/>
      <c r="ART130" s="27"/>
      <c r="ARU130" s="27"/>
      <c r="ARV130" s="27"/>
      <c r="ARW130" s="27"/>
      <c r="ARX130" s="27"/>
      <c r="ARY130" s="27"/>
      <c r="ARZ130" s="27"/>
      <c r="ASA130" s="27"/>
      <c r="ASB130" s="27"/>
      <c r="ASC130" s="27"/>
      <c r="ASD130" s="27"/>
      <c r="ASE130" s="27"/>
      <c r="ASF130" s="27"/>
      <c r="ASG130" s="27"/>
      <c r="ASH130" s="27"/>
      <c r="ASI130" s="27"/>
      <c r="ASJ130" s="27"/>
      <c r="ASK130" s="27"/>
      <c r="ASL130" s="27"/>
      <c r="ASM130" s="27"/>
      <c r="ASN130" s="27"/>
      <c r="ASO130" s="27"/>
      <c r="ASP130" s="27"/>
      <c r="ASQ130" s="27"/>
      <c r="ASR130" s="27"/>
      <c r="ASS130" s="27"/>
      <c r="AST130" s="27"/>
      <c r="ASU130" s="27"/>
      <c r="ASV130" s="27"/>
      <c r="ASW130" s="27"/>
      <c r="ASX130" s="27"/>
      <c r="ASY130" s="27"/>
      <c r="ASZ130" s="27"/>
      <c r="ATA130" s="27"/>
      <c r="ATB130" s="27"/>
      <c r="ATC130" s="27"/>
      <c r="ATD130" s="27"/>
      <c r="ATE130" s="27"/>
      <c r="ATF130" s="27"/>
      <c r="ATG130" s="27"/>
      <c r="ATH130" s="27"/>
      <c r="ATI130" s="27"/>
      <c r="ATJ130" s="27"/>
      <c r="ATK130" s="27"/>
      <c r="ATL130" s="27"/>
      <c r="ATM130" s="27"/>
      <c r="ATN130" s="27"/>
      <c r="ATO130" s="27"/>
      <c r="ATP130" s="27"/>
      <c r="ATQ130" s="27"/>
      <c r="ATR130" s="27"/>
      <c r="ATS130" s="27"/>
      <c r="ATT130" s="27"/>
      <c r="ATU130" s="27"/>
      <c r="ATV130" s="27"/>
      <c r="ATW130" s="27"/>
      <c r="ATX130" s="27"/>
      <c r="ATY130" s="27"/>
      <c r="ATZ130" s="27"/>
      <c r="AUA130" s="27"/>
      <c r="AUB130" s="27"/>
      <c r="AUC130" s="27"/>
      <c r="AUD130" s="27"/>
      <c r="AUE130" s="27"/>
      <c r="AUF130" s="27"/>
      <c r="AUG130" s="27"/>
      <c r="AUH130" s="27"/>
      <c r="AUI130" s="27"/>
      <c r="AUJ130" s="27"/>
      <c r="AUK130" s="27"/>
      <c r="AUL130" s="27"/>
      <c r="AUM130" s="27"/>
      <c r="AUN130" s="27"/>
      <c r="AUO130" s="27"/>
      <c r="AUP130" s="27"/>
      <c r="AUQ130" s="27"/>
      <c r="AUR130" s="27"/>
      <c r="AUS130" s="27"/>
      <c r="AUT130" s="27"/>
      <c r="AUU130" s="27"/>
      <c r="AUV130" s="27"/>
      <c r="AUW130" s="27"/>
      <c r="AUX130" s="27"/>
      <c r="AUY130" s="27"/>
      <c r="AUZ130" s="27"/>
      <c r="AVA130" s="27"/>
      <c r="AVB130" s="27"/>
      <c r="AVC130" s="27"/>
      <c r="AVD130" s="27"/>
      <c r="AVE130" s="27"/>
      <c r="AVF130" s="27"/>
      <c r="AVG130" s="27"/>
      <c r="AVH130" s="27"/>
      <c r="AVI130" s="27"/>
      <c r="AVJ130" s="27"/>
      <c r="AVK130" s="27"/>
      <c r="AVL130" s="27"/>
      <c r="AVM130" s="27"/>
      <c r="AVN130" s="27"/>
      <c r="AVO130" s="27"/>
      <c r="AVP130" s="27"/>
      <c r="AVQ130" s="27"/>
      <c r="AVR130" s="27"/>
      <c r="AVS130" s="27"/>
      <c r="AVT130" s="27"/>
      <c r="AVU130" s="27"/>
      <c r="AVV130" s="27"/>
      <c r="AVW130" s="27"/>
      <c r="AVX130" s="27"/>
      <c r="AVY130" s="27"/>
      <c r="AVZ130" s="27"/>
      <c r="AWA130" s="27"/>
      <c r="AWB130" s="27"/>
      <c r="AWC130" s="27"/>
      <c r="AWD130" s="27"/>
      <c r="AWE130" s="27"/>
      <c r="AWF130" s="27"/>
      <c r="AWG130" s="27"/>
      <c r="AWH130" s="27"/>
      <c r="AWI130" s="27"/>
      <c r="AWJ130" s="27"/>
      <c r="AWK130" s="27"/>
      <c r="AWL130" s="27"/>
      <c r="AWM130" s="27"/>
      <c r="AWN130" s="27"/>
      <c r="AWO130" s="27"/>
      <c r="AWP130" s="27"/>
      <c r="AWQ130" s="27"/>
      <c r="AWR130" s="27"/>
      <c r="AWS130" s="27"/>
      <c r="AWT130" s="27"/>
      <c r="AWU130" s="27"/>
      <c r="AWV130" s="27"/>
      <c r="AWW130" s="27"/>
      <c r="AWX130" s="27"/>
      <c r="AWY130" s="27"/>
      <c r="AWZ130" s="27"/>
      <c r="AXA130" s="27"/>
      <c r="AXB130" s="27"/>
      <c r="AXC130" s="27"/>
      <c r="AXD130" s="27"/>
      <c r="AXE130" s="27"/>
      <c r="AXF130" s="27"/>
      <c r="AXG130" s="27"/>
      <c r="AXH130" s="27"/>
      <c r="AXI130" s="27"/>
      <c r="AXJ130" s="27"/>
      <c r="AXK130" s="27"/>
      <c r="AXL130" s="27"/>
      <c r="AXM130" s="27"/>
      <c r="AXN130" s="27"/>
      <c r="AXO130" s="27"/>
      <c r="AXP130" s="27"/>
      <c r="AXQ130" s="27"/>
      <c r="AXR130" s="27"/>
      <c r="AXS130" s="27"/>
      <c r="AXT130" s="27"/>
      <c r="AXU130" s="27"/>
      <c r="AXV130" s="27"/>
      <c r="AXW130" s="27"/>
      <c r="AXX130" s="27"/>
      <c r="AXY130" s="27"/>
      <c r="AXZ130" s="27"/>
      <c r="AYA130" s="27"/>
      <c r="AYB130" s="27"/>
      <c r="AYC130" s="27"/>
      <c r="AYD130" s="27"/>
      <c r="AYE130" s="27"/>
      <c r="AYF130" s="27"/>
      <c r="AYG130" s="27"/>
      <c r="AYH130" s="27"/>
      <c r="AYI130" s="27"/>
      <c r="AYJ130" s="27"/>
      <c r="AYK130" s="27"/>
      <c r="AYL130" s="27"/>
      <c r="AYM130" s="27"/>
      <c r="AYN130" s="27"/>
      <c r="AYO130" s="27"/>
      <c r="AYP130" s="27"/>
      <c r="AYQ130" s="27"/>
      <c r="AYR130" s="27"/>
      <c r="AYS130" s="27"/>
      <c r="AYT130" s="27"/>
      <c r="AYU130" s="27"/>
      <c r="AYV130" s="27"/>
      <c r="AYW130" s="27"/>
      <c r="AYX130" s="27"/>
      <c r="AYY130" s="27"/>
      <c r="AYZ130" s="27"/>
      <c r="AZA130" s="27"/>
      <c r="AZB130" s="27"/>
      <c r="AZC130" s="27"/>
      <c r="AZD130" s="27"/>
      <c r="AZE130" s="27"/>
      <c r="AZF130" s="27"/>
      <c r="AZG130" s="27"/>
      <c r="AZH130" s="27"/>
      <c r="AZI130" s="27"/>
      <c r="AZJ130" s="27"/>
      <c r="AZK130" s="27"/>
      <c r="AZL130" s="27"/>
      <c r="AZM130" s="27"/>
      <c r="AZN130" s="27"/>
      <c r="AZO130" s="27"/>
      <c r="AZP130" s="27"/>
      <c r="AZQ130" s="27"/>
      <c r="AZR130" s="27"/>
      <c r="AZS130" s="27"/>
      <c r="AZT130" s="27"/>
      <c r="AZU130" s="27"/>
      <c r="AZV130" s="27"/>
      <c r="AZW130" s="27"/>
      <c r="AZX130" s="27"/>
      <c r="AZY130" s="27"/>
      <c r="AZZ130" s="27"/>
      <c r="BAA130" s="27"/>
      <c r="BAB130" s="27"/>
      <c r="BAC130" s="27"/>
      <c r="BAD130" s="27"/>
      <c r="BAE130" s="27"/>
      <c r="BAF130" s="27"/>
      <c r="BAG130" s="27"/>
      <c r="BAH130" s="27"/>
      <c r="BAI130" s="27"/>
      <c r="BAJ130" s="27"/>
      <c r="BAK130" s="27"/>
      <c r="BAL130" s="27"/>
      <c r="BAM130" s="27"/>
      <c r="BAN130" s="27"/>
      <c r="BAO130" s="27"/>
      <c r="BAP130" s="27"/>
      <c r="BAQ130" s="27"/>
      <c r="BAR130" s="27"/>
      <c r="BAS130" s="27"/>
      <c r="BAT130" s="27"/>
      <c r="BAU130" s="27"/>
      <c r="BAV130" s="27"/>
      <c r="BAW130" s="27"/>
      <c r="BAX130" s="27"/>
      <c r="BAY130" s="27"/>
      <c r="BAZ130" s="27"/>
      <c r="BBA130" s="27"/>
      <c r="BBB130" s="27"/>
      <c r="BBC130" s="27"/>
      <c r="BBD130" s="27"/>
      <c r="BBE130" s="27"/>
      <c r="BBF130" s="27"/>
      <c r="BBG130" s="27"/>
      <c r="BBH130" s="27"/>
      <c r="BBI130" s="27"/>
      <c r="BBJ130" s="27"/>
      <c r="BBK130" s="27"/>
      <c r="BBL130" s="27"/>
      <c r="BBM130" s="27"/>
      <c r="BBN130" s="27"/>
      <c r="BBO130" s="27"/>
      <c r="BBP130" s="27"/>
      <c r="BBQ130" s="27"/>
      <c r="BBR130" s="27"/>
      <c r="BBS130" s="27"/>
      <c r="BBT130" s="27"/>
      <c r="BBU130" s="27"/>
      <c r="BBV130" s="27"/>
      <c r="BBW130" s="27"/>
      <c r="BBX130" s="27"/>
      <c r="BBY130" s="27"/>
      <c r="BBZ130" s="27"/>
      <c r="BCA130" s="27"/>
      <c r="BCB130" s="27"/>
      <c r="BCC130" s="27"/>
      <c r="BCD130" s="27"/>
      <c r="BCE130" s="27"/>
      <c r="BCF130" s="27"/>
      <c r="BCG130" s="27"/>
      <c r="BCH130" s="27"/>
      <c r="BCI130" s="27"/>
      <c r="BCJ130" s="27"/>
      <c r="BCK130" s="27"/>
      <c r="BCL130" s="27"/>
      <c r="BCM130" s="27"/>
      <c r="BCN130" s="27"/>
      <c r="BCO130" s="27"/>
      <c r="BCP130" s="27"/>
      <c r="BCQ130" s="27"/>
      <c r="BCR130" s="27"/>
      <c r="BCS130" s="27"/>
      <c r="BCT130" s="27"/>
      <c r="BCU130" s="27"/>
      <c r="BCV130" s="27"/>
      <c r="BCW130" s="27"/>
      <c r="BCX130" s="27"/>
      <c r="BCY130" s="27"/>
      <c r="BCZ130" s="27"/>
      <c r="BDA130" s="27"/>
      <c r="BDB130" s="27"/>
      <c r="BDC130" s="27"/>
      <c r="BDD130" s="27"/>
      <c r="BDE130" s="27"/>
      <c r="BDF130" s="27"/>
      <c r="BDG130" s="27"/>
      <c r="BDH130" s="27"/>
      <c r="BDI130" s="27"/>
      <c r="BDJ130" s="27"/>
      <c r="BDK130" s="27"/>
      <c r="BDL130" s="27"/>
      <c r="BDM130" s="27"/>
      <c r="BDN130" s="27"/>
      <c r="BDO130" s="27"/>
      <c r="BDP130" s="27"/>
      <c r="BDQ130" s="27"/>
      <c r="BDR130" s="27"/>
      <c r="BDS130" s="27"/>
      <c r="BDT130" s="27"/>
      <c r="BDU130" s="27"/>
      <c r="BDV130" s="27"/>
      <c r="BDW130" s="27"/>
      <c r="BDX130" s="27"/>
      <c r="BDY130" s="27"/>
      <c r="BDZ130" s="27"/>
      <c r="BEA130" s="27"/>
      <c r="BEB130" s="27"/>
      <c r="BEC130" s="27"/>
      <c r="BED130" s="27"/>
      <c r="BEE130" s="27"/>
      <c r="BEF130" s="27"/>
      <c r="BEG130" s="27"/>
      <c r="BEH130" s="27"/>
      <c r="BEI130" s="27"/>
      <c r="BEJ130" s="27"/>
      <c r="BEK130" s="27"/>
      <c r="BEL130" s="27"/>
      <c r="BEM130" s="27"/>
      <c r="BEN130" s="27"/>
      <c r="BEO130" s="27"/>
      <c r="BEP130" s="27"/>
      <c r="BEQ130" s="27"/>
      <c r="BER130" s="27"/>
      <c r="BES130" s="27"/>
      <c r="BET130" s="27"/>
      <c r="BEU130" s="27"/>
      <c r="BEV130" s="27"/>
      <c r="BEW130" s="27"/>
      <c r="BEX130" s="27"/>
      <c r="BEY130" s="27"/>
      <c r="BEZ130" s="27"/>
      <c r="BFA130" s="27"/>
      <c r="BFB130" s="27"/>
      <c r="BFC130" s="27"/>
      <c r="BFD130" s="27"/>
      <c r="BFE130" s="27"/>
      <c r="BFF130" s="27"/>
      <c r="BFG130" s="27"/>
      <c r="BFH130" s="27"/>
      <c r="BFI130" s="27"/>
      <c r="BFJ130" s="27"/>
      <c r="BFK130" s="27"/>
      <c r="BFL130" s="27"/>
      <c r="BFM130" s="27"/>
      <c r="BFN130" s="27"/>
      <c r="BFO130" s="27"/>
      <c r="BFP130" s="27"/>
      <c r="BFQ130" s="27"/>
      <c r="BFR130" s="27"/>
      <c r="BFS130" s="27"/>
      <c r="BFT130" s="27"/>
      <c r="BFU130" s="27"/>
      <c r="BFV130" s="27"/>
      <c r="BFW130" s="27"/>
      <c r="BFX130" s="27"/>
      <c r="BFY130" s="27"/>
      <c r="BFZ130" s="27"/>
      <c r="BGA130" s="27"/>
      <c r="BGB130" s="27"/>
      <c r="BGC130" s="27"/>
      <c r="BGD130" s="27"/>
      <c r="BGE130" s="27"/>
      <c r="BGF130" s="27"/>
      <c r="BGG130" s="27"/>
      <c r="BGH130" s="27"/>
      <c r="BGI130" s="27"/>
      <c r="BGJ130" s="27"/>
      <c r="BGK130" s="27"/>
      <c r="BGL130" s="27"/>
      <c r="BGM130" s="27"/>
      <c r="BGN130" s="27"/>
      <c r="BGO130" s="27"/>
      <c r="BGP130" s="27"/>
      <c r="BGQ130" s="27"/>
      <c r="BGR130" s="27"/>
      <c r="BGS130" s="27"/>
      <c r="BGT130" s="27"/>
      <c r="BGU130" s="27"/>
      <c r="BGV130" s="27"/>
      <c r="BGW130" s="27"/>
      <c r="BGX130" s="27"/>
      <c r="BGY130" s="27"/>
      <c r="BGZ130" s="27"/>
      <c r="BHA130" s="27"/>
      <c r="BHB130" s="27"/>
      <c r="BHC130" s="27"/>
      <c r="BHD130" s="27"/>
      <c r="BHE130" s="27"/>
      <c r="BHF130" s="27"/>
      <c r="BHG130" s="27"/>
      <c r="BHH130" s="27"/>
      <c r="BHI130" s="27"/>
      <c r="BHJ130" s="27"/>
      <c r="BHK130" s="27"/>
      <c r="BHL130" s="27"/>
      <c r="BHM130" s="27"/>
      <c r="BHN130" s="27"/>
      <c r="BHO130" s="27"/>
      <c r="BHP130" s="27"/>
      <c r="BHQ130" s="27"/>
      <c r="BHR130" s="27"/>
      <c r="BHS130" s="27"/>
      <c r="BHT130" s="27"/>
      <c r="BHU130" s="27"/>
      <c r="BHV130" s="27"/>
      <c r="BHW130" s="27"/>
      <c r="BHX130" s="27"/>
      <c r="BHY130" s="27"/>
      <c r="BHZ130" s="27"/>
      <c r="BIA130" s="27"/>
      <c r="BIB130" s="27"/>
      <c r="BIC130" s="27"/>
    </row>
    <row r="131" spans="1:1589" s="10" customFormat="1" ht="56.25" customHeight="1">
      <c r="A131" s="78"/>
      <c r="B131" s="56"/>
      <c r="C131" s="197"/>
      <c r="D131" s="198"/>
      <c r="E131" s="115">
        <v>42370</v>
      </c>
      <c r="F131" s="115">
        <v>42735</v>
      </c>
      <c r="G131" s="116" t="s">
        <v>11</v>
      </c>
      <c r="H131" s="145"/>
      <c r="I131" s="145"/>
      <c r="J131" s="145"/>
      <c r="K131" s="143"/>
      <c r="L131" s="145">
        <v>0</v>
      </c>
      <c r="M131" s="130"/>
      <c r="N131" s="145"/>
      <c r="O131" s="145"/>
      <c r="P131" s="145"/>
      <c r="Q131" s="145"/>
      <c r="R131" s="145"/>
      <c r="S131" s="145"/>
      <c r="T131" s="9"/>
      <c r="U131" s="9"/>
      <c r="V131" s="9"/>
      <c r="W131" s="9"/>
      <c r="X131" s="9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GZ131" s="27"/>
      <c r="HA131" s="27"/>
      <c r="HB131" s="27"/>
      <c r="HC131" s="27"/>
      <c r="HD131" s="27"/>
      <c r="HE131" s="27"/>
      <c r="HF131" s="27"/>
      <c r="HG131" s="27"/>
      <c r="HH131" s="27"/>
      <c r="HI131" s="27"/>
      <c r="HJ131" s="27"/>
      <c r="HK131" s="27"/>
      <c r="HL131" s="27"/>
      <c r="HM131" s="27"/>
      <c r="HN131" s="27"/>
      <c r="HO131" s="27"/>
      <c r="HP131" s="27"/>
      <c r="HQ131" s="27"/>
      <c r="HR131" s="27"/>
      <c r="HS131" s="27"/>
      <c r="HT131" s="27"/>
      <c r="HU131" s="27"/>
      <c r="HV131" s="27"/>
      <c r="HW131" s="27"/>
      <c r="HX131" s="27"/>
      <c r="HY131" s="27"/>
      <c r="HZ131" s="27"/>
      <c r="IA131" s="27"/>
      <c r="IB131" s="27"/>
      <c r="IC131" s="27"/>
      <c r="ID131" s="27"/>
      <c r="IE131" s="27"/>
      <c r="IF131" s="27"/>
      <c r="IG131" s="27"/>
      <c r="IH131" s="27"/>
      <c r="II131" s="27"/>
      <c r="IJ131" s="27"/>
      <c r="IK131" s="27"/>
      <c r="IL131" s="27"/>
      <c r="IM131" s="27"/>
      <c r="IN131" s="27"/>
      <c r="IO131" s="27"/>
      <c r="IP131" s="27"/>
      <c r="IQ131" s="27"/>
      <c r="IR131" s="27"/>
      <c r="IS131" s="27"/>
      <c r="IT131" s="27"/>
      <c r="IU131" s="27"/>
      <c r="IV131" s="27"/>
      <c r="IW131" s="27"/>
      <c r="IX131" s="27"/>
      <c r="IY131" s="27"/>
      <c r="IZ131" s="27"/>
      <c r="JA131" s="27"/>
      <c r="JB131" s="27"/>
      <c r="JC131" s="27"/>
      <c r="JD131" s="27"/>
      <c r="JE131" s="27"/>
      <c r="JF131" s="27"/>
      <c r="JG131" s="27"/>
      <c r="JH131" s="27"/>
      <c r="JI131" s="27"/>
      <c r="JJ131" s="27"/>
      <c r="JK131" s="27"/>
      <c r="JL131" s="27"/>
      <c r="JM131" s="27"/>
      <c r="JN131" s="27"/>
      <c r="JO131" s="27"/>
      <c r="JP131" s="27"/>
      <c r="JQ131" s="27"/>
      <c r="JR131" s="27"/>
      <c r="JS131" s="27"/>
      <c r="JT131" s="27"/>
      <c r="JU131" s="27"/>
      <c r="JV131" s="27"/>
      <c r="JW131" s="27"/>
      <c r="JX131" s="27"/>
      <c r="JY131" s="27"/>
      <c r="JZ131" s="27"/>
      <c r="KA131" s="27"/>
      <c r="KB131" s="27"/>
      <c r="KC131" s="27"/>
      <c r="KD131" s="27"/>
      <c r="KE131" s="27"/>
      <c r="KF131" s="27"/>
      <c r="KG131" s="27"/>
      <c r="KH131" s="27"/>
      <c r="KI131" s="27"/>
      <c r="KJ131" s="27"/>
      <c r="KK131" s="27"/>
      <c r="KL131" s="27"/>
      <c r="KM131" s="27"/>
      <c r="KN131" s="27"/>
      <c r="KO131" s="27"/>
      <c r="KP131" s="27"/>
      <c r="KQ131" s="27"/>
      <c r="KR131" s="27"/>
      <c r="KS131" s="27"/>
      <c r="KT131" s="27"/>
      <c r="KU131" s="27"/>
      <c r="KV131" s="27"/>
      <c r="KW131" s="27"/>
      <c r="KX131" s="27"/>
      <c r="KY131" s="27"/>
      <c r="KZ131" s="27"/>
      <c r="LA131" s="27"/>
      <c r="LB131" s="27"/>
      <c r="LC131" s="27"/>
      <c r="LD131" s="27"/>
      <c r="LE131" s="27"/>
      <c r="LF131" s="27"/>
      <c r="LG131" s="27"/>
      <c r="LH131" s="27"/>
      <c r="LI131" s="27"/>
      <c r="LJ131" s="27"/>
      <c r="LK131" s="27"/>
      <c r="LL131" s="27"/>
      <c r="LM131" s="27"/>
      <c r="LN131" s="27"/>
      <c r="LO131" s="27"/>
      <c r="LP131" s="27"/>
      <c r="LQ131" s="27"/>
      <c r="LR131" s="27"/>
      <c r="LS131" s="27"/>
      <c r="LT131" s="27"/>
      <c r="LU131" s="27"/>
      <c r="LV131" s="27"/>
      <c r="LW131" s="27"/>
      <c r="LX131" s="27"/>
      <c r="LY131" s="27"/>
      <c r="LZ131" s="27"/>
      <c r="MA131" s="27"/>
      <c r="MB131" s="27"/>
      <c r="MC131" s="27"/>
      <c r="MD131" s="27"/>
      <c r="ME131" s="27"/>
      <c r="MF131" s="27"/>
      <c r="MG131" s="27"/>
      <c r="MH131" s="27"/>
      <c r="MI131" s="27"/>
      <c r="MJ131" s="27"/>
      <c r="MK131" s="27"/>
      <c r="ML131" s="27"/>
      <c r="MM131" s="27"/>
      <c r="MN131" s="27"/>
      <c r="MO131" s="27"/>
      <c r="MP131" s="27"/>
      <c r="MQ131" s="27"/>
      <c r="MR131" s="27"/>
      <c r="MS131" s="27"/>
      <c r="MT131" s="27"/>
      <c r="MU131" s="27"/>
      <c r="MV131" s="27"/>
      <c r="MW131" s="27"/>
      <c r="MX131" s="27"/>
      <c r="MY131" s="27"/>
      <c r="MZ131" s="27"/>
      <c r="NA131" s="27"/>
      <c r="NB131" s="27"/>
      <c r="NC131" s="27"/>
      <c r="ND131" s="27"/>
      <c r="NE131" s="27"/>
      <c r="NF131" s="27"/>
      <c r="NG131" s="27"/>
      <c r="NH131" s="27"/>
      <c r="NI131" s="27"/>
      <c r="NJ131" s="27"/>
      <c r="NK131" s="27"/>
      <c r="NL131" s="27"/>
      <c r="NM131" s="27"/>
      <c r="NN131" s="27"/>
      <c r="NO131" s="27"/>
      <c r="NP131" s="27"/>
      <c r="NQ131" s="27"/>
      <c r="NR131" s="27"/>
      <c r="NS131" s="27"/>
      <c r="NT131" s="27"/>
      <c r="NU131" s="27"/>
      <c r="NV131" s="27"/>
      <c r="NW131" s="27"/>
      <c r="NX131" s="27"/>
      <c r="NY131" s="27"/>
      <c r="NZ131" s="27"/>
      <c r="OA131" s="27"/>
      <c r="OB131" s="27"/>
      <c r="OC131" s="27"/>
      <c r="OD131" s="27"/>
      <c r="OE131" s="27"/>
      <c r="OF131" s="27"/>
      <c r="OG131" s="27"/>
      <c r="OH131" s="27"/>
      <c r="OI131" s="27"/>
      <c r="OJ131" s="27"/>
      <c r="OK131" s="27"/>
      <c r="OL131" s="27"/>
      <c r="OM131" s="27"/>
      <c r="ON131" s="27"/>
      <c r="OO131" s="27"/>
      <c r="OP131" s="27"/>
      <c r="OQ131" s="27"/>
      <c r="OR131" s="27"/>
      <c r="OS131" s="27"/>
      <c r="OT131" s="27"/>
      <c r="OU131" s="27"/>
      <c r="OV131" s="27"/>
      <c r="OW131" s="27"/>
      <c r="OX131" s="27"/>
      <c r="OY131" s="27"/>
      <c r="OZ131" s="27"/>
      <c r="PA131" s="27"/>
      <c r="PB131" s="27"/>
      <c r="PC131" s="27"/>
      <c r="PD131" s="27"/>
      <c r="PE131" s="27"/>
      <c r="PF131" s="27"/>
      <c r="PG131" s="27"/>
      <c r="PH131" s="27"/>
      <c r="PI131" s="27"/>
      <c r="PJ131" s="27"/>
      <c r="PK131" s="27"/>
      <c r="PL131" s="27"/>
      <c r="PM131" s="27"/>
      <c r="PN131" s="27"/>
      <c r="PO131" s="27"/>
      <c r="PP131" s="27"/>
      <c r="PQ131" s="27"/>
      <c r="PR131" s="27"/>
      <c r="PS131" s="27"/>
      <c r="PT131" s="27"/>
      <c r="PU131" s="27"/>
      <c r="PV131" s="27"/>
      <c r="PW131" s="27"/>
      <c r="PX131" s="27"/>
      <c r="PY131" s="27"/>
      <c r="PZ131" s="27"/>
      <c r="QA131" s="27"/>
      <c r="QB131" s="27"/>
      <c r="QC131" s="27"/>
      <c r="QD131" s="27"/>
      <c r="QE131" s="27"/>
      <c r="QF131" s="27"/>
      <c r="QG131" s="27"/>
      <c r="QH131" s="27"/>
      <c r="QI131" s="27"/>
      <c r="QJ131" s="27"/>
      <c r="QK131" s="27"/>
      <c r="QL131" s="27"/>
      <c r="QM131" s="27"/>
      <c r="QN131" s="27"/>
      <c r="QO131" s="27"/>
      <c r="QP131" s="27"/>
      <c r="QQ131" s="27"/>
      <c r="QR131" s="27"/>
      <c r="QS131" s="27"/>
      <c r="QT131" s="27"/>
      <c r="QU131" s="27"/>
      <c r="QV131" s="27"/>
      <c r="QW131" s="27"/>
      <c r="QX131" s="27"/>
      <c r="QY131" s="27"/>
      <c r="QZ131" s="27"/>
      <c r="RA131" s="27"/>
      <c r="RB131" s="27"/>
      <c r="RC131" s="27"/>
      <c r="RD131" s="27"/>
      <c r="RE131" s="27"/>
      <c r="RF131" s="27"/>
      <c r="RG131" s="27"/>
      <c r="RH131" s="27"/>
      <c r="RI131" s="27"/>
      <c r="RJ131" s="27"/>
      <c r="RK131" s="27"/>
      <c r="RL131" s="27"/>
      <c r="RM131" s="27"/>
      <c r="RN131" s="27"/>
      <c r="RO131" s="27"/>
      <c r="RP131" s="27"/>
      <c r="RQ131" s="27"/>
      <c r="RR131" s="27"/>
      <c r="RS131" s="27"/>
      <c r="RT131" s="27"/>
      <c r="RU131" s="27"/>
      <c r="RV131" s="27"/>
      <c r="RW131" s="27"/>
      <c r="RX131" s="27"/>
      <c r="RY131" s="27"/>
      <c r="RZ131" s="27"/>
      <c r="SA131" s="27"/>
      <c r="SB131" s="27"/>
      <c r="SC131" s="27"/>
      <c r="SD131" s="27"/>
      <c r="SE131" s="27"/>
      <c r="SF131" s="27"/>
      <c r="SG131" s="27"/>
      <c r="SH131" s="27"/>
      <c r="SI131" s="27"/>
      <c r="SJ131" s="27"/>
      <c r="SK131" s="27"/>
      <c r="SL131" s="27"/>
      <c r="SM131" s="27"/>
      <c r="SN131" s="27"/>
      <c r="SO131" s="27"/>
      <c r="SP131" s="27"/>
      <c r="SQ131" s="27"/>
      <c r="SR131" s="27"/>
      <c r="SS131" s="27"/>
      <c r="ST131" s="27"/>
      <c r="SU131" s="27"/>
      <c r="SV131" s="27"/>
      <c r="SW131" s="27"/>
      <c r="SX131" s="27"/>
      <c r="SY131" s="27"/>
      <c r="SZ131" s="27"/>
      <c r="TA131" s="27"/>
      <c r="TB131" s="27"/>
      <c r="TC131" s="27"/>
      <c r="TD131" s="27"/>
      <c r="TE131" s="27"/>
      <c r="TF131" s="27"/>
      <c r="TG131" s="27"/>
      <c r="TH131" s="27"/>
      <c r="TI131" s="27"/>
      <c r="TJ131" s="27"/>
      <c r="TK131" s="27"/>
      <c r="TL131" s="27"/>
      <c r="TM131" s="27"/>
      <c r="TN131" s="27"/>
      <c r="TO131" s="27"/>
      <c r="TP131" s="27"/>
      <c r="TQ131" s="27"/>
      <c r="TR131" s="27"/>
      <c r="TS131" s="27"/>
      <c r="TT131" s="27"/>
      <c r="TU131" s="27"/>
      <c r="TV131" s="27"/>
      <c r="TW131" s="27"/>
      <c r="TX131" s="27"/>
      <c r="TY131" s="27"/>
      <c r="TZ131" s="27"/>
      <c r="UA131" s="27"/>
      <c r="UB131" s="27"/>
      <c r="UC131" s="27"/>
      <c r="UD131" s="27"/>
      <c r="UE131" s="27"/>
      <c r="UF131" s="27"/>
      <c r="UG131" s="27"/>
      <c r="UH131" s="27"/>
      <c r="UI131" s="27"/>
      <c r="UJ131" s="27"/>
      <c r="UK131" s="27"/>
      <c r="UL131" s="27"/>
      <c r="UM131" s="27"/>
      <c r="UN131" s="27"/>
      <c r="UO131" s="27"/>
      <c r="UP131" s="27"/>
      <c r="UQ131" s="27"/>
      <c r="UR131" s="27"/>
      <c r="US131" s="27"/>
      <c r="UT131" s="27"/>
      <c r="UU131" s="27"/>
      <c r="UV131" s="27"/>
      <c r="UW131" s="27"/>
      <c r="UX131" s="27"/>
      <c r="UY131" s="27"/>
      <c r="UZ131" s="27"/>
      <c r="VA131" s="27"/>
      <c r="VB131" s="27"/>
      <c r="VC131" s="27"/>
      <c r="VD131" s="27"/>
      <c r="VE131" s="27"/>
      <c r="VF131" s="27"/>
      <c r="VG131" s="27"/>
      <c r="VH131" s="27"/>
      <c r="VI131" s="27"/>
      <c r="VJ131" s="27"/>
      <c r="VK131" s="27"/>
      <c r="VL131" s="27"/>
      <c r="VM131" s="27"/>
      <c r="VN131" s="27"/>
      <c r="VO131" s="27"/>
      <c r="VP131" s="27"/>
      <c r="VQ131" s="27"/>
      <c r="VR131" s="27"/>
      <c r="VS131" s="27"/>
      <c r="VT131" s="27"/>
      <c r="VU131" s="27"/>
      <c r="VV131" s="27"/>
      <c r="VW131" s="27"/>
      <c r="VX131" s="27"/>
      <c r="VY131" s="27"/>
      <c r="VZ131" s="27"/>
      <c r="WA131" s="27"/>
      <c r="WB131" s="27"/>
      <c r="WC131" s="27"/>
      <c r="WD131" s="27"/>
      <c r="WE131" s="27"/>
      <c r="WF131" s="27"/>
      <c r="WG131" s="27"/>
      <c r="WH131" s="27"/>
      <c r="WI131" s="27"/>
      <c r="WJ131" s="27"/>
      <c r="WK131" s="27"/>
      <c r="WL131" s="27"/>
      <c r="WM131" s="27"/>
      <c r="WN131" s="27"/>
      <c r="WO131" s="27"/>
      <c r="WP131" s="27"/>
      <c r="WQ131" s="27"/>
      <c r="WR131" s="27"/>
      <c r="WS131" s="27"/>
      <c r="WT131" s="27"/>
      <c r="WU131" s="27"/>
      <c r="WV131" s="27"/>
      <c r="WW131" s="27"/>
      <c r="WX131" s="27"/>
      <c r="WY131" s="27"/>
      <c r="WZ131" s="27"/>
      <c r="XA131" s="27"/>
      <c r="XB131" s="27"/>
      <c r="XC131" s="27"/>
      <c r="XD131" s="27"/>
      <c r="XE131" s="27"/>
      <c r="XF131" s="27"/>
      <c r="XG131" s="27"/>
      <c r="XH131" s="27"/>
      <c r="XI131" s="27"/>
      <c r="XJ131" s="27"/>
      <c r="XK131" s="27"/>
      <c r="XL131" s="27"/>
      <c r="XM131" s="27"/>
      <c r="XN131" s="27"/>
      <c r="XO131" s="27"/>
      <c r="XP131" s="27"/>
      <c r="XQ131" s="27"/>
      <c r="XR131" s="27"/>
      <c r="XS131" s="27"/>
      <c r="XT131" s="27"/>
      <c r="XU131" s="27"/>
      <c r="XV131" s="27"/>
      <c r="XW131" s="27"/>
      <c r="XX131" s="27"/>
      <c r="XY131" s="27"/>
      <c r="XZ131" s="27"/>
      <c r="YA131" s="27"/>
      <c r="YB131" s="27"/>
      <c r="YC131" s="27"/>
      <c r="YD131" s="27"/>
      <c r="YE131" s="27"/>
      <c r="YF131" s="27"/>
      <c r="YG131" s="27"/>
      <c r="YH131" s="27"/>
      <c r="YI131" s="27"/>
      <c r="YJ131" s="27"/>
      <c r="YK131" s="27"/>
      <c r="YL131" s="27"/>
      <c r="YM131" s="27"/>
      <c r="YN131" s="27"/>
      <c r="YO131" s="27"/>
      <c r="YP131" s="27"/>
      <c r="YQ131" s="27"/>
      <c r="YR131" s="27"/>
      <c r="YS131" s="27"/>
      <c r="YT131" s="27"/>
      <c r="YU131" s="27"/>
      <c r="YV131" s="27"/>
      <c r="YW131" s="27"/>
      <c r="YX131" s="27"/>
      <c r="YY131" s="27"/>
      <c r="YZ131" s="27"/>
      <c r="ZA131" s="27"/>
      <c r="ZB131" s="27"/>
      <c r="ZC131" s="27"/>
      <c r="ZD131" s="27"/>
      <c r="ZE131" s="27"/>
      <c r="ZF131" s="27"/>
      <c r="ZG131" s="27"/>
      <c r="ZH131" s="27"/>
      <c r="ZI131" s="27"/>
      <c r="ZJ131" s="27"/>
      <c r="ZK131" s="27"/>
      <c r="ZL131" s="27"/>
      <c r="ZM131" s="27"/>
      <c r="ZN131" s="27"/>
      <c r="ZO131" s="27"/>
      <c r="ZP131" s="27"/>
      <c r="ZQ131" s="27"/>
      <c r="ZR131" s="27"/>
      <c r="ZS131" s="27"/>
      <c r="ZT131" s="27"/>
      <c r="ZU131" s="27"/>
      <c r="ZV131" s="27"/>
      <c r="ZW131" s="27"/>
      <c r="ZX131" s="27"/>
      <c r="ZY131" s="27"/>
      <c r="ZZ131" s="27"/>
      <c r="AAA131" s="27"/>
      <c r="AAB131" s="27"/>
      <c r="AAC131" s="27"/>
      <c r="AAD131" s="27"/>
      <c r="AAE131" s="27"/>
      <c r="AAF131" s="27"/>
      <c r="AAG131" s="27"/>
      <c r="AAH131" s="27"/>
      <c r="AAI131" s="27"/>
      <c r="AAJ131" s="27"/>
      <c r="AAK131" s="27"/>
      <c r="AAL131" s="27"/>
      <c r="AAM131" s="27"/>
      <c r="AAN131" s="27"/>
      <c r="AAO131" s="27"/>
      <c r="AAP131" s="27"/>
      <c r="AAQ131" s="27"/>
      <c r="AAR131" s="27"/>
      <c r="AAS131" s="27"/>
      <c r="AAT131" s="27"/>
      <c r="AAU131" s="27"/>
      <c r="AAV131" s="27"/>
      <c r="AAW131" s="27"/>
      <c r="AAX131" s="27"/>
      <c r="AAY131" s="27"/>
      <c r="AAZ131" s="27"/>
      <c r="ABA131" s="27"/>
      <c r="ABB131" s="27"/>
      <c r="ABC131" s="27"/>
      <c r="ABD131" s="27"/>
      <c r="ABE131" s="27"/>
      <c r="ABF131" s="27"/>
      <c r="ABG131" s="27"/>
      <c r="ABH131" s="27"/>
      <c r="ABI131" s="27"/>
      <c r="ABJ131" s="27"/>
      <c r="ABK131" s="27"/>
      <c r="ABL131" s="27"/>
      <c r="ABM131" s="27"/>
      <c r="ABN131" s="27"/>
      <c r="ABO131" s="27"/>
      <c r="ABP131" s="27"/>
      <c r="ABQ131" s="27"/>
      <c r="ABR131" s="27"/>
      <c r="ABS131" s="27"/>
      <c r="ABT131" s="27"/>
      <c r="ABU131" s="27"/>
      <c r="ABV131" s="27"/>
      <c r="ABW131" s="27"/>
      <c r="ABX131" s="27"/>
      <c r="ABY131" s="27"/>
      <c r="ABZ131" s="27"/>
      <c r="ACA131" s="27"/>
      <c r="ACB131" s="27"/>
      <c r="ACC131" s="27"/>
      <c r="ACD131" s="27"/>
      <c r="ACE131" s="27"/>
      <c r="ACF131" s="27"/>
      <c r="ACG131" s="27"/>
      <c r="ACH131" s="27"/>
      <c r="ACI131" s="27"/>
      <c r="ACJ131" s="27"/>
      <c r="ACK131" s="27"/>
      <c r="ACL131" s="27"/>
      <c r="ACM131" s="27"/>
      <c r="ACN131" s="27"/>
      <c r="ACO131" s="27"/>
      <c r="ACP131" s="27"/>
      <c r="ACQ131" s="27"/>
      <c r="ACR131" s="27"/>
      <c r="ACS131" s="27"/>
      <c r="ACT131" s="27"/>
      <c r="ACU131" s="27"/>
      <c r="ACV131" s="27"/>
      <c r="ACW131" s="27"/>
      <c r="ACX131" s="27"/>
      <c r="ACY131" s="27"/>
      <c r="ACZ131" s="27"/>
      <c r="ADA131" s="27"/>
      <c r="ADB131" s="27"/>
      <c r="ADC131" s="27"/>
      <c r="ADD131" s="27"/>
      <c r="ADE131" s="27"/>
      <c r="ADF131" s="27"/>
      <c r="ADG131" s="27"/>
      <c r="ADH131" s="27"/>
      <c r="ADI131" s="27"/>
      <c r="ADJ131" s="27"/>
      <c r="ADK131" s="27"/>
      <c r="ADL131" s="27"/>
      <c r="ADM131" s="27"/>
      <c r="ADN131" s="27"/>
      <c r="ADO131" s="27"/>
      <c r="ADP131" s="27"/>
      <c r="ADQ131" s="27"/>
      <c r="ADR131" s="27"/>
      <c r="ADS131" s="27"/>
      <c r="ADT131" s="27"/>
      <c r="ADU131" s="27"/>
      <c r="ADV131" s="27"/>
      <c r="ADW131" s="27"/>
      <c r="ADX131" s="27"/>
      <c r="ADY131" s="27"/>
      <c r="ADZ131" s="27"/>
      <c r="AEA131" s="27"/>
      <c r="AEB131" s="27"/>
      <c r="AEC131" s="27"/>
      <c r="AED131" s="27"/>
      <c r="AEE131" s="27"/>
      <c r="AEF131" s="27"/>
      <c r="AEG131" s="27"/>
      <c r="AEH131" s="27"/>
      <c r="AEI131" s="27"/>
      <c r="AEJ131" s="27"/>
      <c r="AEK131" s="27"/>
      <c r="AEL131" s="27"/>
      <c r="AEM131" s="27"/>
      <c r="AEN131" s="27"/>
      <c r="AEO131" s="27"/>
      <c r="AEP131" s="27"/>
      <c r="AEQ131" s="27"/>
      <c r="AER131" s="27"/>
      <c r="AES131" s="27"/>
      <c r="AET131" s="27"/>
      <c r="AEU131" s="27"/>
      <c r="AEV131" s="27"/>
      <c r="AEW131" s="27"/>
      <c r="AEX131" s="27"/>
      <c r="AEY131" s="27"/>
      <c r="AEZ131" s="27"/>
      <c r="AFA131" s="27"/>
      <c r="AFB131" s="27"/>
      <c r="AFC131" s="27"/>
      <c r="AFD131" s="27"/>
      <c r="AFE131" s="27"/>
      <c r="AFF131" s="27"/>
      <c r="AFG131" s="27"/>
      <c r="AFH131" s="27"/>
      <c r="AFI131" s="27"/>
      <c r="AFJ131" s="27"/>
      <c r="AFK131" s="27"/>
      <c r="AFL131" s="27"/>
      <c r="AFM131" s="27"/>
      <c r="AFN131" s="27"/>
      <c r="AFO131" s="27"/>
      <c r="AFP131" s="27"/>
      <c r="AFQ131" s="27"/>
      <c r="AFR131" s="27"/>
      <c r="AFS131" s="27"/>
      <c r="AFT131" s="27"/>
      <c r="AFU131" s="27"/>
      <c r="AFV131" s="27"/>
      <c r="AFW131" s="27"/>
      <c r="AFX131" s="27"/>
      <c r="AFY131" s="27"/>
      <c r="AFZ131" s="27"/>
      <c r="AGA131" s="27"/>
      <c r="AGB131" s="27"/>
      <c r="AGC131" s="27"/>
      <c r="AGD131" s="27"/>
      <c r="AGE131" s="27"/>
      <c r="AGF131" s="27"/>
      <c r="AGG131" s="27"/>
      <c r="AGH131" s="27"/>
      <c r="AGI131" s="27"/>
      <c r="AGJ131" s="27"/>
      <c r="AGK131" s="27"/>
      <c r="AGL131" s="27"/>
      <c r="AGM131" s="27"/>
      <c r="AGN131" s="27"/>
      <c r="AGO131" s="27"/>
      <c r="AGP131" s="27"/>
      <c r="AGQ131" s="27"/>
      <c r="AGR131" s="27"/>
      <c r="AGS131" s="27"/>
      <c r="AGT131" s="27"/>
      <c r="AGU131" s="27"/>
      <c r="AGV131" s="27"/>
      <c r="AGW131" s="27"/>
      <c r="AGX131" s="27"/>
      <c r="AGY131" s="27"/>
      <c r="AGZ131" s="27"/>
      <c r="AHA131" s="27"/>
      <c r="AHB131" s="27"/>
      <c r="AHC131" s="27"/>
      <c r="AHD131" s="27"/>
      <c r="AHE131" s="27"/>
      <c r="AHF131" s="27"/>
      <c r="AHG131" s="27"/>
      <c r="AHH131" s="27"/>
      <c r="AHI131" s="27"/>
      <c r="AHJ131" s="27"/>
      <c r="AHK131" s="27"/>
      <c r="AHL131" s="27"/>
      <c r="AHM131" s="27"/>
      <c r="AHN131" s="27"/>
      <c r="AHO131" s="27"/>
      <c r="AHP131" s="27"/>
      <c r="AHQ131" s="27"/>
      <c r="AHR131" s="27"/>
      <c r="AHS131" s="27"/>
      <c r="AHT131" s="27"/>
      <c r="AHU131" s="27"/>
      <c r="AHV131" s="27"/>
      <c r="AHW131" s="27"/>
      <c r="AHX131" s="27"/>
      <c r="AHY131" s="27"/>
      <c r="AHZ131" s="27"/>
      <c r="AIA131" s="27"/>
      <c r="AIB131" s="27"/>
      <c r="AIC131" s="27"/>
      <c r="AID131" s="27"/>
      <c r="AIE131" s="27"/>
      <c r="AIF131" s="27"/>
      <c r="AIG131" s="27"/>
      <c r="AIH131" s="27"/>
      <c r="AII131" s="27"/>
      <c r="AIJ131" s="27"/>
      <c r="AIK131" s="27"/>
      <c r="AIL131" s="27"/>
      <c r="AIM131" s="27"/>
      <c r="AIN131" s="27"/>
      <c r="AIO131" s="27"/>
      <c r="AIP131" s="27"/>
      <c r="AIQ131" s="27"/>
      <c r="AIR131" s="27"/>
      <c r="AIS131" s="27"/>
      <c r="AIT131" s="27"/>
      <c r="AIU131" s="27"/>
      <c r="AIV131" s="27"/>
      <c r="AIW131" s="27"/>
      <c r="AIX131" s="27"/>
      <c r="AIY131" s="27"/>
      <c r="AIZ131" s="27"/>
      <c r="AJA131" s="27"/>
      <c r="AJB131" s="27"/>
      <c r="AJC131" s="27"/>
      <c r="AJD131" s="27"/>
      <c r="AJE131" s="27"/>
      <c r="AJF131" s="27"/>
      <c r="AJG131" s="27"/>
      <c r="AJH131" s="27"/>
      <c r="AJI131" s="27"/>
      <c r="AJJ131" s="27"/>
      <c r="AJK131" s="27"/>
      <c r="AJL131" s="27"/>
      <c r="AJM131" s="27"/>
      <c r="AJN131" s="27"/>
      <c r="AJO131" s="27"/>
      <c r="AJP131" s="27"/>
      <c r="AJQ131" s="27"/>
      <c r="AJR131" s="27"/>
      <c r="AJS131" s="27"/>
      <c r="AJT131" s="27"/>
      <c r="AJU131" s="27"/>
      <c r="AJV131" s="27"/>
      <c r="AJW131" s="27"/>
      <c r="AJX131" s="27"/>
      <c r="AJY131" s="27"/>
      <c r="AJZ131" s="27"/>
      <c r="AKA131" s="27"/>
      <c r="AKB131" s="27"/>
      <c r="AKC131" s="27"/>
      <c r="AKD131" s="27"/>
      <c r="AKE131" s="27"/>
      <c r="AKF131" s="27"/>
      <c r="AKG131" s="27"/>
      <c r="AKH131" s="27"/>
      <c r="AKI131" s="27"/>
      <c r="AKJ131" s="27"/>
      <c r="AKK131" s="27"/>
      <c r="AKL131" s="27"/>
      <c r="AKM131" s="27"/>
      <c r="AKN131" s="27"/>
      <c r="AKO131" s="27"/>
      <c r="AKP131" s="27"/>
      <c r="AKQ131" s="27"/>
      <c r="AKR131" s="27"/>
      <c r="AKS131" s="27"/>
      <c r="AKT131" s="27"/>
      <c r="AKU131" s="27"/>
      <c r="AKV131" s="27"/>
      <c r="AKW131" s="27"/>
      <c r="AKX131" s="27"/>
      <c r="AKY131" s="27"/>
      <c r="AKZ131" s="27"/>
      <c r="ALA131" s="27"/>
      <c r="ALB131" s="27"/>
      <c r="ALC131" s="27"/>
      <c r="ALD131" s="27"/>
      <c r="ALE131" s="27"/>
      <c r="ALF131" s="27"/>
      <c r="ALG131" s="27"/>
      <c r="ALH131" s="27"/>
      <c r="ALI131" s="27"/>
      <c r="ALJ131" s="27"/>
      <c r="ALK131" s="27"/>
      <c r="ALL131" s="27"/>
      <c r="ALM131" s="27"/>
      <c r="ALN131" s="27"/>
      <c r="ALO131" s="27"/>
      <c r="ALP131" s="27"/>
      <c r="ALQ131" s="27"/>
      <c r="ALR131" s="27"/>
      <c r="ALS131" s="27"/>
      <c r="ALT131" s="27"/>
      <c r="ALU131" s="27"/>
      <c r="ALV131" s="27"/>
      <c r="ALW131" s="27"/>
      <c r="ALX131" s="27"/>
      <c r="ALY131" s="27"/>
      <c r="ALZ131" s="27"/>
      <c r="AMA131" s="27"/>
      <c r="AMB131" s="27"/>
      <c r="AMC131" s="27"/>
      <c r="AMD131" s="27"/>
      <c r="AME131" s="27"/>
      <c r="AMF131" s="27"/>
      <c r="AMG131" s="27"/>
      <c r="AMH131" s="27"/>
      <c r="AMI131" s="27"/>
      <c r="AMJ131" s="27"/>
      <c r="AMK131" s="27"/>
      <c r="AML131" s="27"/>
      <c r="AMM131" s="27"/>
      <c r="AMN131" s="27"/>
      <c r="AMO131" s="27"/>
      <c r="AMP131" s="27"/>
      <c r="AMQ131" s="27"/>
      <c r="AMR131" s="27"/>
      <c r="AMS131" s="27"/>
      <c r="AMT131" s="27"/>
      <c r="AMU131" s="27"/>
      <c r="AMV131" s="27"/>
      <c r="AMW131" s="27"/>
      <c r="AMX131" s="27"/>
      <c r="AMY131" s="27"/>
      <c r="AMZ131" s="27"/>
      <c r="ANA131" s="27"/>
      <c r="ANB131" s="27"/>
      <c r="ANC131" s="27"/>
      <c r="AND131" s="27"/>
      <c r="ANE131" s="27"/>
      <c r="ANF131" s="27"/>
      <c r="ANG131" s="27"/>
      <c r="ANH131" s="27"/>
      <c r="ANI131" s="27"/>
      <c r="ANJ131" s="27"/>
      <c r="ANK131" s="27"/>
      <c r="ANL131" s="27"/>
      <c r="ANM131" s="27"/>
      <c r="ANN131" s="27"/>
      <c r="ANO131" s="27"/>
      <c r="ANP131" s="27"/>
      <c r="ANQ131" s="27"/>
      <c r="ANR131" s="27"/>
      <c r="ANS131" s="27"/>
      <c r="ANT131" s="27"/>
      <c r="ANU131" s="27"/>
      <c r="ANV131" s="27"/>
      <c r="ANW131" s="27"/>
      <c r="ANX131" s="27"/>
      <c r="ANY131" s="27"/>
      <c r="ANZ131" s="27"/>
      <c r="AOA131" s="27"/>
      <c r="AOB131" s="27"/>
      <c r="AOC131" s="27"/>
      <c r="AOD131" s="27"/>
      <c r="AOE131" s="27"/>
      <c r="AOF131" s="27"/>
      <c r="AOG131" s="27"/>
      <c r="AOH131" s="27"/>
      <c r="AOI131" s="27"/>
      <c r="AOJ131" s="27"/>
      <c r="AOK131" s="27"/>
      <c r="AOL131" s="27"/>
      <c r="AOM131" s="27"/>
      <c r="AON131" s="27"/>
      <c r="AOO131" s="27"/>
      <c r="AOP131" s="27"/>
      <c r="AOQ131" s="27"/>
      <c r="AOR131" s="27"/>
      <c r="AOS131" s="27"/>
      <c r="AOT131" s="27"/>
      <c r="AOU131" s="27"/>
      <c r="AOV131" s="27"/>
      <c r="AOW131" s="27"/>
      <c r="AOX131" s="27"/>
      <c r="AOY131" s="27"/>
      <c r="AOZ131" s="27"/>
      <c r="APA131" s="27"/>
      <c r="APB131" s="27"/>
      <c r="APC131" s="27"/>
      <c r="APD131" s="27"/>
      <c r="APE131" s="27"/>
      <c r="APF131" s="27"/>
      <c r="APG131" s="27"/>
      <c r="APH131" s="27"/>
      <c r="API131" s="27"/>
      <c r="APJ131" s="27"/>
      <c r="APK131" s="27"/>
      <c r="APL131" s="27"/>
      <c r="APM131" s="27"/>
      <c r="APN131" s="27"/>
      <c r="APO131" s="27"/>
      <c r="APP131" s="27"/>
      <c r="APQ131" s="27"/>
      <c r="APR131" s="27"/>
      <c r="APS131" s="27"/>
      <c r="APT131" s="27"/>
      <c r="APU131" s="27"/>
      <c r="APV131" s="27"/>
      <c r="APW131" s="27"/>
      <c r="APX131" s="27"/>
      <c r="APY131" s="27"/>
      <c r="APZ131" s="27"/>
      <c r="AQA131" s="27"/>
      <c r="AQB131" s="27"/>
      <c r="AQC131" s="27"/>
      <c r="AQD131" s="27"/>
      <c r="AQE131" s="27"/>
      <c r="AQF131" s="27"/>
      <c r="AQG131" s="27"/>
      <c r="AQH131" s="27"/>
      <c r="AQI131" s="27"/>
      <c r="AQJ131" s="27"/>
      <c r="AQK131" s="27"/>
      <c r="AQL131" s="27"/>
      <c r="AQM131" s="27"/>
      <c r="AQN131" s="27"/>
      <c r="AQO131" s="27"/>
      <c r="AQP131" s="27"/>
      <c r="AQQ131" s="27"/>
      <c r="AQR131" s="27"/>
      <c r="AQS131" s="27"/>
      <c r="AQT131" s="27"/>
      <c r="AQU131" s="27"/>
      <c r="AQV131" s="27"/>
      <c r="AQW131" s="27"/>
      <c r="AQX131" s="27"/>
      <c r="AQY131" s="27"/>
      <c r="AQZ131" s="27"/>
      <c r="ARA131" s="27"/>
      <c r="ARB131" s="27"/>
      <c r="ARC131" s="27"/>
      <c r="ARD131" s="27"/>
      <c r="ARE131" s="27"/>
      <c r="ARF131" s="27"/>
      <c r="ARG131" s="27"/>
      <c r="ARH131" s="27"/>
      <c r="ARI131" s="27"/>
      <c r="ARJ131" s="27"/>
      <c r="ARK131" s="27"/>
      <c r="ARL131" s="27"/>
      <c r="ARM131" s="27"/>
      <c r="ARN131" s="27"/>
      <c r="ARO131" s="27"/>
      <c r="ARP131" s="27"/>
      <c r="ARQ131" s="27"/>
      <c r="ARR131" s="27"/>
      <c r="ARS131" s="27"/>
      <c r="ART131" s="27"/>
      <c r="ARU131" s="27"/>
      <c r="ARV131" s="27"/>
      <c r="ARW131" s="27"/>
      <c r="ARX131" s="27"/>
      <c r="ARY131" s="27"/>
      <c r="ARZ131" s="27"/>
      <c r="ASA131" s="27"/>
      <c r="ASB131" s="27"/>
      <c r="ASC131" s="27"/>
      <c r="ASD131" s="27"/>
      <c r="ASE131" s="27"/>
      <c r="ASF131" s="27"/>
      <c r="ASG131" s="27"/>
      <c r="ASH131" s="27"/>
      <c r="ASI131" s="27"/>
      <c r="ASJ131" s="27"/>
      <c r="ASK131" s="27"/>
      <c r="ASL131" s="27"/>
      <c r="ASM131" s="27"/>
      <c r="ASN131" s="27"/>
      <c r="ASO131" s="27"/>
      <c r="ASP131" s="27"/>
      <c r="ASQ131" s="27"/>
      <c r="ASR131" s="27"/>
      <c r="ASS131" s="27"/>
      <c r="AST131" s="27"/>
      <c r="ASU131" s="27"/>
      <c r="ASV131" s="27"/>
      <c r="ASW131" s="27"/>
      <c r="ASX131" s="27"/>
      <c r="ASY131" s="27"/>
      <c r="ASZ131" s="27"/>
      <c r="ATA131" s="27"/>
      <c r="ATB131" s="27"/>
      <c r="ATC131" s="27"/>
      <c r="ATD131" s="27"/>
      <c r="ATE131" s="27"/>
      <c r="ATF131" s="27"/>
      <c r="ATG131" s="27"/>
      <c r="ATH131" s="27"/>
      <c r="ATI131" s="27"/>
      <c r="ATJ131" s="27"/>
      <c r="ATK131" s="27"/>
      <c r="ATL131" s="27"/>
      <c r="ATM131" s="27"/>
      <c r="ATN131" s="27"/>
      <c r="ATO131" s="27"/>
      <c r="ATP131" s="27"/>
      <c r="ATQ131" s="27"/>
      <c r="ATR131" s="27"/>
      <c r="ATS131" s="27"/>
      <c r="ATT131" s="27"/>
      <c r="ATU131" s="27"/>
      <c r="ATV131" s="27"/>
      <c r="ATW131" s="27"/>
      <c r="ATX131" s="27"/>
      <c r="ATY131" s="27"/>
      <c r="ATZ131" s="27"/>
      <c r="AUA131" s="27"/>
      <c r="AUB131" s="27"/>
      <c r="AUC131" s="27"/>
      <c r="AUD131" s="27"/>
      <c r="AUE131" s="27"/>
      <c r="AUF131" s="27"/>
      <c r="AUG131" s="27"/>
      <c r="AUH131" s="27"/>
      <c r="AUI131" s="27"/>
      <c r="AUJ131" s="27"/>
      <c r="AUK131" s="27"/>
      <c r="AUL131" s="27"/>
      <c r="AUM131" s="27"/>
      <c r="AUN131" s="27"/>
      <c r="AUO131" s="27"/>
      <c r="AUP131" s="27"/>
      <c r="AUQ131" s="27"/>
      <c r="AUR131" s="27"/>
      <c r="AUS131" s="27"/>
      <c r="AUT131" s="27"/>
      <c r="AUU131" s="27"/>
      <c r="AUV131" s="27"/>
      <c r="AUW131" s="27"/>
      <c r="AUX131" s="27"/>
      <c r="AUY131" s="27"/>
      <c r="AUZ131" s="27"/>
      <c r="AVA131" s="27"/>
      <c r="AVB131" s="27"/>
      <c r="AVC131" s="27"/>
      <c r="AVD131" s="27"/>
      <c r="AVE131" s="27"/>
      <c r="AVF131" s="27"/>
      <c r="AVG131" s="27"/>
      <c r="AVH131" s="27"/>
      <c r="AVI131" s="27"/>
      <c r="AVJ131" s="27"/>
      <c r="AVK131" s="27"/>
      <c r="AVL131" s="27"/>
      <c r="AVM131" s="27"/>
      <c r="AVN131" s="27"/>
      <c r="AVO131" s="27"/>
      <c r="AVP131" s="27"/>
      <c r="AVQ131" s="27"/>
      <c r="AVR131" s="27"/>
      <c r="AVS131" s="27"/>
      <c r="AVT131" s="27"/>
      <c r="AVU131" s="27"/>
      <c r="AVV131" s="27"/>
      <c r="AVW131" s="27"/>
      <c r="AVX131" s="27"/>
      <c r="AVY131" s="27"/>
      <c r="AVZ131" s="27"/>
      <c r="AWA131" s="27"/>
      <c r="AWB131" s="27"/>
      <c r="AWC131" s="27"/>
      <c r="AWD131" s="27"/>
      <c r="AWE131" s="27"/>
      <c r="AWF131" s="27"/>
      <c r="AWG131" s="27"/>
      <c r="AWH131" s="27"/>
      <c r="AWI131" s="27"/>
      <c r="AWJ131" s="27"/>
      <c r="AWK131" s="27"/>
      <c r="AWL131" s="27"/>
      <c r="AWM131" s="27"/>
      <c r="AWN131" s="27"/>
      <c r="AWO131" s="27"/>
      <c r="AWP131" s="27"/>
      <c r="AWQ131" s="27"/>
      <c r="AWR131" s="27"/>
      <c r="AWS131" s="27"/>
      <c r="AWT131" s="27"/>
      <c r="AWU131" s="27"/>
      <c r="AWV131" s="27"/>
      <c r="AWW131" s="27"/>
      <c r="AWX131" s="27"/>
      <c r="AWY131" s="27"/>
      <c r="AWZ131" s="27"/>
      <c r="AXA131" s="27"/>
      <c r="AXB131" s="27"/>
      <c r="AXC131" s="27"/>
      <c r="AXD131" s="27"/>
      <c r="AXE131" s="27"/>
      <c r="AXF131" s="27"/>
      <c r="AXG131" s="27"/>
      <c r="AXH131" s="27"/>
      <c r="AXI131" s="27"/>
      <c r="AXJ131" s="27"/>
      <c r="AXK131" s="27"/>
      <c r="AXL131" s="27"/>
      <c r="AXM131" s="27"/>
      <c r="AXN131" s="27"/>
      <c r="AXO131" s="27"/>
      <c r="AXP131" s="27"/>
      <c r="AXQ131" s="27"/>
      <c r="AXR131" s="27"/>
      <c r="AXS131" s="27"/>
      <c r="AXT131" s="27"/>
      <c r="AXU131" s="27"/>
      <c r="AXV131" s="27"/>
      <c r="AXW131" s="27"/>
      <c r="AXX131" s="27"/>
      <c r="AXY131" s="27"/>
      <c r="AXZ131" s="27"/>
      <c r="AYA131" s="27"/>
      <c r="AYB131" s="27"/>
      <c r="AYC131" s="27"/>
      <c r="AYD131" s="27"/>
      <c r="AYE131" s="27"/>
      <c r="AYF131" s="27"/>
      <c r="AYG131" s="27"/>
      <c r="AYH131" s="27"/>
      <c r="AYI131" s="27"/>
      <c r="AYJ131" s="27"/>
      <c r="AYK131" s="27"/>
      <c r="AYL131" s="27"/>
      <c r="AYM131" s="27"/>
      <c r="AYN131" s="27"/>
      <c r="AYO131" s="27"/>
      <c r="AYP131" s="27"/>
      <c r="AYQ131" s="27"/>
      <c r="AYR131" s="27"/>
      <c r="AYS131" s="27"/>
      <c r="AYT131" s="27"/>
      <c r="AYU131" s="27"/>
      <c r="AYV131" s="27"/>
      <c r="AYW131" s="27"/>
      <c r="AYX131" s="27"/>
      <c r="AYY131" s="27"/>
      <c r="AYZ131" s="27"/>
      <c r="AZA131" s="27"/>
      <c r="AZB131" s="27"/>
      <c r="AZC131" s="27"/>
      <c r="AZD131" s="27"/>
      <c r="AZE131" s="27"/>
      <c r="AZF131" s="27"/>
      <c r="AZG131" s="27"/>
      <c r="AZH131" s="27"/>
      <c r="AZI131" s="27"/>
      <c r="AZJ131" s="27"/>
      <c r="AZK131" s="27"/>
      <c r="AZL131" s="27"/>
      <c r="AZM131" s="27"/>
      <c r="AZN131" s="27"/>
      <c r="AZO131" s="27"/>
      <c r="AZP131" s="27"/>
      <c r="AZQ131" s="27"/>
      <c r="AZR131" s="27"/>
      <c r="AZS131" s="27"/>
      <c r="AZT131" s="27"/>
      <c r="AZU131" s="27"/>
      <c r="AZV131" s="27"/>
      <c r="AZW131" s="27"/>
      <c r="AZX131" s="27"/>
      <c r="AZY131" s="27"/>
      <c r="AZZ131" s="27"/>
      <c r="BAA131" s="27"/>
      <c r="BAB131" s="27"/>
      <c r="BAC131" s="27"/>
      <c r="BAD131" s="27"/>
      <c r="BAE131" s="27"/>
      <c r="BAF131" s="27"/>
      <c r="BAG131" s="27"/>
      <c r="BAH131" s="27"/>
      <c r="BAI131" s="27"/>
      <c r="BAJ131" s="27"/>
      <c r="BAK131" s="27"/>
      <c r="BAL131" s="27"/>
      <c r="BAM131" s="27"/>
      <c r="BAN131" s="27"/>
      <c r="BAO131" s="27"/>
      <c r="BAP131" s="27"/>
      <c r="BAQ131" s="27"/>
      <c r="BAR131" s="27"/>
      <c r="BAS131" s="27"/>
      <c r="BAT131" s="27"/>
      <c r="BAU131" s="27"/>
      <c r="BAV131" s="27"/>
      <c r="BAW131" s="27"/>
      <c r="BAX131" s="27"/>
      <c r="BAY131" s="27"/>
      <c r="BAZ131" s="27"/>
      <c r="BBA131" s="27"/>
      <c r="BBB131" s="27"/>
      <c r="BBC131" s="27"/>
      <c r="BBD131" s="27"/>
      <c r="BBE131" s="27"/>
      <c r="BBF131" s="27"/>
      <c r="BBG131" s="27"/>
      <c r="BBH131" s="27"/>
      <c r="BBI131" s="27"/>
      <c r="BBJ131" s="27"/>
      <c r="BBK131" s="27"/>
      <c r="BBL131" s="27"/>
      <c r="BBM131" s="27"/>
      <c r="BBN131" s="27"/>
      <c r="BBO131" s="27"/>
      <c r="BBP131" s="27"/>
      <c r="BBQ131" s="27"/>
      <c r="BBR131" s="27"/>
      <c r="BBS131" s="27"/>
      <c r="BBT131" s="27"/>
      <c r="BBU131" s="27"/>
      <c r="BBV131" s="27"/>
      <c r="BBW131" s="27"/>
      <c r="BBX131" s="27"/>
      <c r="BBY131" s="27"/>
      <c r="BBZ131" s="27"/>
      <c r="BCA131" s="27"/>
      <c r="BCB131" s="27"/>
      <c r="BCC131" s="27"/>
      <c r="BCD131" s="27"/>
      <c r="BCE131" s="27"/>
      <c r="BCF131" s="27"/>
      <c r="BCG131" s="27"/>
      <c r="BCH131" s="27"/>
      <c r="BCI131" s="27"/>
      <c r="BCJ131" s="27"/>
      <c r="BCK131" s="27"/>
      <c r="BCL131" s="27"/>
      <c r="BCM131" s="27"/>
      <c r="BCN131" s="27"/>
      <c r="BCO131" s="27"/>
      <c r="BCP131" s="27"/>
      <c r="BCQ131" s="27"/>
      <c r="BCR131" s="27"/>
      <c r="BCS131" s="27"/>
      <c r="BCT131" s="27"/>
      <c r="BCU131" s="27"/>
      <c r="BCV131" s="27"/>
      <c r="BCW131" s="27"/>
      <c r="BCX131" s="27"/>
      <c r="BCY131" s="27"/>
      <c r="BCZ131" s="27"/>
      <c r="BDA131" s="27"/>
      <c r="BDB131" s="27"/>
      <c r="BDC131" s="27"/>
      <c r="BDD131" s="27"/>
      <c r="BDE131" s="27"/>
      <c r="BDF131" s="27"/>
      <c r="BDG131" s="27"/>
      <c r="BDH131" s="27"/>
      <c r="BDI131" s="27"/>
      <c r="BDJ131" s="27"/>
      <c r="BDK131" s="27"/>
      <c r="BDL131" s="27"/>
      <c r="BDM131" s="27"/>
      <c r="BDN131" s="27"/>
      <c r="BDO131" s="27"/>
      <c r="BDP131" s="27"/>
      <c r="BDQ131" s="27"/>
      <c r="BDR131" s="27"/>
      <c r="BDS131" s="27"/>
      <c r="BDT131" s="27"/>
      <c r="BDU131" s="27"/>
      <c r="BDV131" s="27"/>
      <c r="BDW131" s="27"/>
      <c r="BDX131" s="27"/>
      <c r="BDY131" s="27"/>
      <c r="BDZ131" s="27"/>
      <c r="BEA131" s="27"/>
      <c r="BEB131" s="27"/>
      <c r="BEC131" s="27"/>
      <c r="BED131" s="27"/>
      <c r="BEE131" s="27"/>
      <c r="BEF131" s="27"/>
      <c r="BEG131" s="27"/>
      <c r="BEH131" s="27"/>
      <c r="BEI131" s="27"/>
      <c r="BEJ131" s="27"/>
      <c r="BEK131" s="27"/>
      <c r="BEL131" s="27"/>
      <c r="BEM131" s="27"/>
      <c r="BEN131" s="27"/>
      <c r="BEO131" s="27"/>
      <c r="BEP131" s="27"/>
      <c r="BEQ131" s="27"/>
      <c r="BER131" s="27"/>
      <c r="BES131" s="27"/>
      <c r="BET131" s="27"/>
      <c r="BEU131" s="27"/>
      <c r="BEV131" s="27"/>
      <c r="BEW131" s="27"/>
      <c r="BEX131" s="27"/>
      <c r="BEY131" s="27"/>
      <c r="BEZ131" s="27"/>
      <c r="BFA131" s="27"/>
      <c r="BFB131" s="27"/>
      <c r="BFC131" s="27"/>
      <c r="BFD131" s="27"/>
      <c r="BFE131" s="27"/>
      <c r="BFF131" s="27"/>
      <c r="BFG131" s="27"/>
      <c r="BFH131" s="27"/>
      <c r="BFI131" s="27"/>
      <c r="BFJ131" s="27"/>
      <c r="BFK131" s="27"/>
      <c r="BFL131" s="27"/>
      <c r="BFM131" s="27"/>
      <c r="BFN131" s="27"/>
      <c r="BFO131" s="27"/>
      <c r="BFP131" s="27"/>
      <c r="BFQ131" s="27"/>
      <c r="BFR131" s="27"/>
      <c r="BFS131" s="27"/>
      <c r="BFT131" s="27"/>
      <c r="BFU131" s="27"/>
      <c r="BFV131" s="27"/>
      <c r="BFW131" s="27"/>
      <c r="BFX131" s="27"/>
      <c r="BFY131" s="27"/>
      <c r="BFZ131" s="27"/>
      <c r="BGA131" s="27"/>
      <c r="BGB131" s="27"/>
      <c r="BGC131" s="27"/>
      <c r="BGD131" s="27"/>
      <c r="BGE131" s="27"/>
      <c r="BGF131" s="27"/>
      <c r="BGG131" s="27"/>
      <c r="BGH131" s="27"/>
      <c r="BGI131" s="27"/>
      <c r="BGJ131" s="27"/>
      <c r="BGK131" s="27"/>
      <c r="BGL131" s="27"/>
      <c r="BGM131" s="27"/>
      <c r="BGN131" s="27"/>
      <c r="BGO131" s="27"/>
      <c r="BGP131" s="27"/>
      <c r="BGQ131" s="27"/>
      <c r="BGR131" s="27"/>
      <c r="BGS131" s="27"/>
      <c r="BGT131" s="27"/>
      <c r="BGU131" s="27"/>
      <c r="BGV131" s="27"/>
      <c r="BGW131" s="27"/>
      <c r="BGX131" s="27"/>
      <c r="BGY131" s="27"/>
      <c r="BGZ131" s="27"/>
      <c r="BHA131" s="27"/>
      <c r="BHB131" s="27"/>
      <c r="BHC131" s="27"/>
      <c r="BHD131" s="27"/>
      <c r="BHE131" s="27"/>
      <c r="BHF131" s="27"/>
      <c r="BHG131" s="27"/>
      <c r="BHH131" s="27"/>
      <c r="BHI131" s="27"/>
      <c r="BHJ131" s="27"/>
      <c r="BHK131" s="27"/>
      <c r="BHL131" s="27"/>
      <c r="BHM131" s="27"/>
      <c r="BHN131" s="27"/>
      <c r="BHO131" s="27"/>
      <c r="BHP131" s="27"/>
      <c r="BHQ131" s="27"/>
      <c r="BHR131" s="27"/>
      <c r="BHS131" s="27"/>
      <c r="BHT131" s="27"/>
      <c r="BHU131" s="27"/>
      <c r="BHV131" s="27"/>
      <c r="BHW131" s="27"/>
      <c r="BHX131" s="27"/>
      <c r="BHY131" s="27"/>
      <c r="BHZ131" s="27"/>
      <c r="BIA131" s="27"/>
      <c r="BIB131" s="27"/>
      <c r="BIC131" s="27"/>
    </row>
    <row r="132" spans="1:1589" s="10" customFormat="1" ht="30" customHeight="1">
      <c r="A132" s="79" t="s">
        <v>52</v>
      </c>
      <c r="B132" s="55"/>
      <c r="C132" s="197" t="s">
        <v>138</v>
      </c>
      <c r="D132" s="198" t="s">
        <v>13</v>
      </c>
      <c r="E132" s="107">
        <v>41640</v>
      </c>
      <c r="F132" s="107">
        <v>42004</v>
      </c>
      <c r="G132" s="114" t="s">
        <v>9</v>
      </c>
      <c r="H132" s="130"/>
      <c r="I132" s="130"/>
      <c r="J132" s="130">
        <v>80000</v>
      </c>
      <c r="K132" s="143"/>
      <c r="L132" s="130"/>
      <c r="M132" s="130"/>
      <c r="N132" s="130">
        <v>80000</v>
      </c>
      <c r="O132" s="130"/>
      <c r="P132" s="130"/>
      <c r="Q132" s="130"/>
      <c r="R132" s="130">
        <v>80000</v>
      </c>
      <c r="S132" s="130"/>
      <c r="T132" s="9"/>
      <c r="U132" s="94">
        <f>J132-N132</f>
        <v>0</v>
      </c>
      <c r="V132" s="9"/>
      <c r="W132" s="9"/>
      <c r="X132" s="9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GZ132" s="27"/>
      <c r="HA132" s="27"/>
      <c r="HB132" s="27"/>
      <c r="HC132" s="27"/>
      <c r="HD132" s="27"/>
      <c r="HE132" s="27"/>
      <c r="HF132" s="27"/>
      <c r="HG132" s="27"/>
      <c r="HH132" s="27"/>
      <c r="HI132" s="27"/>
      <c r="HJ132" s="27"/>
      <c r="HK132" s="27"/>
      <c r="HL132" s="27"/>
      <c r="HM132" s="27"/>
      <c r="HN132" s="27"/>
      <c r="HO132" s="27"/>
      <c r="HP132" s="27"/>
      <c r="HQ132" s="27"/>
      <c r="HR132" s="27"/>
      <c r="HS132" s="27"/>
      <c r="HT132" s="27"/>
      <c r="HU132" s="27"/>
      <c r="HV132" s="27"/>
      <c r="HW132" s="27"/>
      <c r="HX132" s="27"/>
      <c r="HY132" s="27"/>
      <c r="HZ132" s="27"/>
      <c r="IA132" s="27"/>
      <c r="IB132" s="27"/>
      <c r="IC132" s="27"/>
      <c r="ID132" s="27"/>
      <c r="IE132" s="27"/>
      <c r="IF132" s="27"/>
      <c r="IG132" s="27"/>
      <c r="IH132" s="27"/>
      <c r="II132" s="27"/>
      <c r="IJ132" s="27"/>
      <c r="IK132" s="27"/>
      <c r="IL132" s="27"/>
      <c r="IM132" s="27"/>
      <c r="IN132" s="27"/>
      <c r="IO132" s="27"/>
      <c r="IP132" s="27"/>
      <c r="IQ132" s="27"/>
      <c r="IR132" s="27"/>
      <c r="IS132" s="27"/>
      <c r="IT132" s="27"/>
      <c r="IU132" s="27"/>
      <c r="IV132" s="27"/>
      <c r="IW132" s="27"/>
      <c r="IX132" s="27"/>
      <c r="IY132" s="27"/>
      <c r="IZ132" s="27"/>
      <c r="JA132" s="27"/>
      <c r="JB132" s="27"/>
      <c r="JC132" s="27"/>
      <c r="JD132" s="27"/>
      <c r="JE132" s="27"/>
      <c r="JF132" s="27"/>
      <c r="JG132" s="27"/>
      <c r="JH132" s="27"/>
      <c r="JI132" s="27"/>
      <c r="JJ132" s="27"/>
      <c r="JK132" s="27"/>
      <c r="JL132" s="27"/>
      <c r="JM132" s="27"/>
      <c r="JN132" s="27"/>
      <c r="JO132" s="27"/>
      <c r="JP132" s="27"/>
      <c r="JQ132" s="27"/>
      <c r="JR132" s="27"/>
      <c r="JS132" s="27"/>
      <c r="JT132" s="27"/>
      <c r="JU132" s="27"/>
      <c r="JV132" s="27"/>
      <c r="JW132" s="27"/>
      <c r="JX132" s="27"/>
      <c r="JY132" s="27"/>
      <c r="JZ132" s="27"/>
      <c r="KA132" s="27"/>
      <c r="KB132" s="27"/>
      <c r="KC132" s="27"/>
      <c r="KD132" s="27"/>
      <c r="KE132" s="27"/>
      <c r="KF132" s="27"/>
      <c r="KG132" s="27"/>
      <c r="KH132" s="27"/>
      <c r="KI132" s="27"/>
      <c r="KJ132" s="27"/>
      <c r="KK132" s="27"/>
      <c r="KL132" s="27"/>
      <c r="KM132" s="27"/>
      <c r="KN132" s="27"/>
      <c r="KO132" s="27"/>
      <c r="KP132" s="27"/>
      <c r="KQ132" s="27"/>
      <c r="KR132" s="27"/>
      <c r="KS132" s="27"/>
      <c r="KT132" s="27"/>
      <c r="KU132" s="27"/>
      <c r="KV132" s="27"/>
      <c r="KW132" s="27"/>
      <c r="KX132" s="27"/>
      <c r="KY132" s="27"/>
      <c r="KZ132" s="27"/>
      <c r="LA132" s="27"/>
      <c r="LB132" s="27"/>
      <c r="LC132" s="27"/>
      <c r="LD132" s="27"/>
      <c r="LE132" s="27"/>
      <c r="LF132" s="27"/>
      <c r="LG132" s="27"/>
      <c r="LH132" s="27"/>
      <c r="LI132" s="27"/>
      <c r="LJ132" s="27"/>
      <c r="LK132" s="27"/>
      <c r="LL132" s="27"/>
      <c r="LM132" s="27"/>
      <c r="LN132" s="27"/>
      <c r="LO132" s="27"/>
      <c r="LP132" s="27"/>
      <c r="LQ132" s="27"/>
      <c r="LR132" s="27"/>
      <c r="LS132" s="27"/>
      <c r="LT132" s="27"/>
      <c r="LU132" s="27"/>
      <c r="LV132" s="27"/>
      <c r="LW132" s="27"/>
      <c r="LX132" s="27"/>
      <c r="LY132" s="27"/>
      <c r="LZ132" s="27"/>
      <c r="MA132" s="27"/>
      <c r="MB132" s="27"/>
      <c r="MC132" s="27"/>
      <c r="MD132" s="27"/>
      <c r="ME132" s="27"/>
      <c r="MF132" s="27"/>
      <c r="MG132" s="27"/>
      <c r="MH132" s="27"/>
      <c r="MI132" s="27"/>
      <c r="MJ132" s="27"/>
      <c r="MK132" s="27"/>
      <c r="ML132" s="27"/>
      <c r="MM132" s="27"/>
      <c r="MN132" s="27"/>
      <c r="MO132" s="27"/>
      <c r="MP132" s="27"/>
      <c r="MQ132" s="27"/>
      <c r="MR132" s="27"/>
      <c r="MS132" s="27"/>
      <c r="MT132" s="27"/>
      <c r="MU132" s="27"/>
      <c r="MV132" s="27"/>
      <c r="MW132" s="27"/>
      <c r="MX132" s="27"/>
      <c r="MY132" s="27"/>
      <c r="MZ132" s="27"/>
      <c r="NA132" s="27"/>
      <c r="NB132" s="27"/>
      <c r="NC132" s="27"/>
      <c r="ND132" s="27"/>
      <c r="NE132" s="27"/>
      <c r="NF132" s="27"/>
      <c r="NG132" s="27"/>
      <c r="NH132" s="27"/>
      <c r="NI132" s="27"/>
      <c r="NJ132" s="27"/>
      <c r="NK132" s="27"/>
      <c r="NL132" s="27"/>
      <c r="NM132" s="27"/>
      <c r="NN132" s="27"/>
      <c r="NO132" s="27"/>
      <c r="NP132" s="27"/>
      <c r="NQ132" s="27"/>
      <c r="NR132" s="27"/>
      <c r="NS132" s="27"/>
      <c r="NT132" s="27"/>
      <c r="NU132" s="27"/>
      <c r="NV132" s="27"/>
      <c r="NW132" s="27"/>
      <c r="NX132" s="27"/>
      <c r="NY132" s="27"/>
      <c r="NZ132" s="27"/>
      <c r="OA132" s="27"/>
      <c r="OB132" s="27"/>
      <c r="OC132" s="27"/>
      <c r="OD132" s="27"/>
      <c r="OE132" s="27"/>
      <c r="OF132" s="27"/>
      <c r="OG132" s="27"/>
      <c r="OH132" s="27"/>
      <c r="OI132" s="27"/>
      <c r="OJ132" s="27"/>
      <c r="OK132" s="27"/>
      <c r="OL132" s="27"/>
      <c r="OM132" s="27"/>
      <c r="ON132" s="27"/>
      <c r="OO132" s="27"/>
      <c r="OP132" s="27"/>
      <c r="OQ132" s="27"/>
      <c r="OR132" s="27"/>
      <c r="OS132" s="27"/>
      <c r="OT132" s="27"/>
      <c r="OU132" s="27"/>
      <c r="OV132" s="27"/>
      <c r="OW132" s="27"/>
      <c r="OX132" s="27"/>
      <c r="OY132" s="27"/>
      <c r="OZ132" s="27"/>
      <c r="PA132" s="27"/>
      <c r="PB132" s="27"/>
      <c r="PC132" s="27"/>
      <c r="PD132" s="27"/>
      <c r="PE132" s="27"/>
      <c r="PF132" s="27"/>
      <c r="PG132" s="27"/>
      <c r="PH132" s="27"/>
      <c r="PI132" s="27"/>
      <c r="PJ132" s="27"/>
      <c r="PK132" s="27"/>
      <c r="PL132" s="27"/>
      <c r="PM132" s="27"/>
      <c r="PN132" s="27"/>
      <c r="PO132" s="27"/>
      <c r="PP132" s="27"/>
      <c r="PQ132" s="27"/>
      <c r="PR132" s="27"/>
      <c r="PS132" s="27"/>
      <c r="PT132" s="27"/>
      <c r="PU132" s="27"/>
      <c r="PV132" s="27"/>
      <c r="PW132" s="27"/>
      <c r="PX132" s="27"/>
      <c r="PY132" s="27"/>
      <c r="PZ132" s="27"/>
      <c r="QA132" s="27"/>
      <c r="QB132" s="27"/>
      <c r="QC132" s="27"/>
      <c r="QD132" s="27"/>
      <c r="QE132" s="27"/>
      <c r="QF132" s="27"/>
      <c r="QG132" s="27"/>
      <c r="QH132" s="27"/>
      <c r="QI132" s="27"/>
      <c r="QJ132" s="27"/>
      <c r="QK132" s="27"/>
      <c r="QL132" s="27"/>
      <c r="QM132" s="27"/>
      <c r="QN132" s="27"/>
      <c r="QO132" s="27"/>
      <c r="QP132" s="27"/>
      <c r="QQ132" s="27"/>
      <c r="QR132" s="27"/>
      <c r="QS132" s="27"/>
      <c r="QT132" s="27"/>
      <c r="QU132" s="27"/>
      <c r="QV132" s="27"/>
      <c r="QW132" s="27"/>
      <c r="QX132" s="27"/>
      <c r="QY132" s="27"/>
      <c r="QZ132" s="27"/>
      <c r="RA132" s="27"/>
      <c r="RB132" s="27"/>
      <c r="RC132" s="27"/>
      <c r="RD132" s="27"/>
      <c r="RE132" s="27"/>
      <c r="RF132" s="27"/>
      <c r="RG132" s="27"/>
      <c r="RH132" s="27"/>
      <c r="RI132" s="27"/>
      <c r="RJ132" s="27"/>
      <c r="RK132" s="27"/>
      <c r="RL132" s="27"/>
      <c r="RM132" s="27"/>
      <c r="RN132" s="27"/>
      <c r="RO132" s="27"/>
      <c r="RP132" s="27"/>
      <c r="RQ132" s="27"/>
      <c r="RR132" s="27"/>
      <c r="RS132" s="27"/>
      <c r="RT132" s="27"/>
      <c r="RU132" s="27"/>
      <c r="RV132" s="27"/>
      <c r="RW132" s="27"/>
      <c r="RX132" s="27"/>
      <c r="RY132" s="27"/>
      <c r="RZ132" s="27"/>
      <c r="SA132" s="27"/>
      <c r="SB132" s="27"/>
      <c r="SC132" s="27"/>
      <c r="SD132" s="27"/>
      <c r="SE132" s="27"/>
      <c r="SF132" s="27"/>
      <c r="SG132" s="27"/>
      <c r="SH132" s="27"/>
      <c r="SI132" s="27"/>
      <c r="SJ132" s="27"/>
      <c r="SK132" s="27"/>
      <c r="SL132" s="27"/>
      <c r="SM132" s="27"/>
      <c r="SN132" s="27"/>
      <c r="SO132" s="27"/>
      <c r="SP132" s="27"/>
      <c r="SQ132" s="27"/>
      <c r="SR132" s="27"/>
      <c r="SS132" s="27"/>
      <c r="ST132" s="27"/>
      <c r="SU132" s="27"/>
      <c r="SV132" s="27"/>
      <c r="SW132" s="27"/>
      <c r="SX132" s="27"/>
      <c r="SY132" s="27"/>
      <c r="SZ132" s="27"/>
      <c r="TA132" s="27"/>
      <c r="TB132" s="27"/>
      <c r="TC132" s="27"/>
      <c r="TD132" s="27"/>
      <c r="TE132" s="27"/>
      <c r="TF132" s="27"/>
      <c r="TG132" s="27"/>
      <c r="TH132" s="27"/>
      <c r="TI132" s="27"/>
      <c r="TJ132" s="27"/>
      <c r="TK132" s="27"/>
      <c r="TL132" s="27"/>
      <c r="TM132" s="27"/>
      <c r="TN132" s="27"/>
      <c r="TO132" s="27"/>
      <c r="TP132" s="27"/>
      <c r="TQ132" s="27"/>
      <c r="TR132" s="27"/>
      <c r="TS132" s="27"/>
      <c r="TT132" s="27"/>
      <c r="TU132" s="27"/>
      <c r="TV132" s="27"/>
      <c r="TW132" s="27"/>
      <c r="TX132" s="27"/>
      <c r="TY132" s="27"/>
      <c r="TZ132" s="27"/>
      <c r="UA132" s="27"/>
      <c r="UB132" s="27"/>
      <c r="UC132" s="27"/>
      <c r="UD132" s="27"/>
      <c r="UE132" s="27"/>
      <c r="UF132" s="27"/>
      <c r="UG132" s="27"/>
      <c r="UH132" s="27"/>
      <c r="UI132" s="27"/>
      <c r="UJ132" s="27"/>
      <c r="UK132" s="27"/>
      <c r="UL132" s="27"/>
      <c r="UM132" s="27"/>
      <c r="UN132" s="27"/>
      <c r="UO132" s="27"/>
      <c r="UP132" s="27"/>
      <c r="UQ132" s="27"/>
      <c r="UR132" s="27"/>
      <c r="US132" s="27"/>
      <c r="UT132" s="27"/>
      <c r="UU132" s="27"/>
      <c r="UV132" s="27"/>
      <c r="UW132" s="27"/>
      <c r="UX132" s="27"/>
      <c r="UY132" s="27"/>
      <c r="UZ132" s="27"/>
      <c r="VA132" s="27"/>
      <c r="VB132" s="27"/>
      <c r="VC132" s="27"/>
      <c r="VD132" s="27"/>
      <c r="VE132" s="27"/>
      <c r="VF132" s="27"/>
      <c r="VG132" s="27"/>
      <c r="VH132" s="27"/>
      <c r="VI132" s="27"/>
      <c r="VJ132" s="27"/>
      <c r="VK132" s="27"/>
      <c r="VL132" s="27"/>
      <c r="VM132" s="27"/>
      <c r="VN132" s="27"/>
      <c r="VO132" s="27"/>
      <c r="VP132" s="27"/>
      <c r="VQ132" s="27"/>
      <c r="VR132" s="27"/>
      <c r="VS132" s="27"/>
      <c r="VT132" s="27"/>
      <c r="VU132" s="27"/>
      <c r="VV132" s="27"/>
      <c r="VW132" s="27"/>
      <c r="VX132" s="27"/>
      <c r="VY132" s="27"/>
      <c r="VZ132" s="27"/>
      <c r="WA132" s="27"/>
      <c r="WB132" s="27"/>
      <c r="WC132" s="27"/>
      <c r="WD132" s="27"/>
      <c r="WE132" s="27"/>
      <c r="WF132" s="27"/>
      <c r="WG132" s="27"/>
      <c r="WH132" s="27"/>
      <c r="WI132" s="27"/>
      <c r="WJ132" s="27"/>
      <c r="WK132" s="27"/>
      <c r="WL132" s="27"/>
      <c r="WM132" s="27"/>
      <c r="WN132" s="27"/>
      <c r="WO132" s="27"/>
      <c r="WP132" s="27"/>
      <c r="WQ132" s="27"/>
      <c r="WR132" s="27"/>
      <c r="WS132" s="27"/>
      <c r="WT132" s="27"/>
      <c r="WU132" s="27"/>
      <c r="WV132" s="27"/>
      <c r="WW132" s="27"/>
      <c r="WX132" s="27"/>
      <c r="WY132" s="27"/>
      <c r="WZ132" s="27"/>
      <c r="XA132" s="27"/>
      <c r="XB132" s="27"/>
      <c r="XC132" s="27"/>
      <c r="XD132" s="27"/>
      <c r="XE132" s="27"/>
      <c r="XF132" s="27"/>
      <c r="XG132" s="27"/>
      <c r="XH132" s="27"/>
      <c r="XI132" s="27"/>
      <c r="XJ132" s="27"/>
      <c r="XK132" s="27"/>
      <c r="XL132" s="27"/>
      <c r="XM132" s="27"/>
      <c r="XN132" s="27"/>
      <c r="XO132" s="27"/>
      <c r="XP132" s="27"/>
      <c r="XQ132" s="27"/>
      <c r="XR132" s="27"/>
      <c r="XS132" s="27"/>
      <c r="XT132" s="27"/>
      <c r="XU132" s="27"/>
      <c r="XV132" s="27"/>
      <c r="XW132" s="27"/>
      <c r="XX132" s="27"/>
      <c r="XY132" s="27"/>
      <c r="XZ132" s="27"/>
      <c r="YA132" s="27"/>
      <c r="YB132" s="27"/>
      <c r="YC132" s="27"/>
      <c r="YD132" s="27"/>
      <c r="YE132" s="27"/>
      <c r="YF132" s="27"/>
      <c r="YG132" s="27"/>
      <c r="YH132" s="27"/>
      <c r="YI132" s="27"/>
      <c r="YJ132" s="27"/>
      <c r="YK132" s="27"/>
      <c r="YL132" s="27"/>
      <c r="YM132" s="27"/>
      <c r="YN132" s="27"/>
      <c r="YO132" s="27"/>
      <c r="YP132" s="27"/>
      <c r="YQ132" s="27"/>
      <c r="YR132" s="27"/>
      <c r="YS132" s="27"/>
      <c r="YT132" s="27"/>
      <c r="YU132" s="27"/>
      <c r="YV132" s="27"/>
      <c r="YW132" s="27"/>
      <c r="YX132" s="27"/>
      <c r="YY132" s="27"/>
      <c r="YZ132" s="27"/>
      <c r="ZA132" s="27"/>
      <c r="ZB132" s="27"/>
      <c r="ZC132" s="27"/>
      <c r="ZD132" s="27"/>
      <c r="ZE132" s="27"/>
      <c r="ZF132" s="27"/>
      <c r="ZG132" s="27"/>
      <c r="ZH132" s="27"/>
      <c r="ZI132" s="27"/>
      <c r="ZJ132" s="27"/>
      <c r="ZK132" s="27"/>
      <c r="ZL132" s="27"/>
      <c r="ZM132" s="27"/>
      <c r="ZN132" s="27"/>
      <c r="ZO132" s="27"/>
      <c r="ZP132" s="27"/>
      <c r="ZQ132" s="27"/>
      <c r="ZR132" s="27"/>
      <c r="ZS132" s="27"/>
      <c r="ZT132" s="27"/>
      <c r="ZU132" s="27"/>
      <c r="ZV132" s="27"/>
      <c r="ZW132" s="27"/>
      <c r="ZX132" s="27"/>
      <c r="ZY132" s="27"/>
      <c r="ZZ132" s="27"/>
      <c r="AAA132" s="27"/>
      <c r="AAB132" s="27"/>
      <c r="AAC132" s="27"/>
      <c r="AAD132" s="27"/>
      <c r="AAE132" s="27"/>
      <c r="AAF132" s="27"/>
      <c r="AAG132" s="27"/>
      <c r="AAH132" s="27"/>
      <c r="AAI132" s="27"/>
      <c r="AAJ132" s="27"/>
      <c r="AAK132" s="27"/>
      <c r="AAL132" s="27"/>
      <c r="AAM132" s="27"/>
      <c r="AAN132" s="27"/>
      <c r="AAO132" s="27"/>
      <c r="AAP132" s="27"/>
      <c r="AAQ132" s="27"/>
      <c r="AAR132" s="27"/>
      <c r="AAS132" s="27"/>
      <c r="AAT132" s="27"/>
      <c r="AAU132" s="27"/>
      <c r="AAV132" s="27"/>
      <c r="AAW132" s="27"/>
      <c r="AAX132" s="27"/>
      <c r="AAY132" s="27"/>
      <c r="AAZ132" s="27"/>
      <c r="ABA132" s="27"/>
      <c r="ABB132" s="27"/>
      <c r="ABC132" s="27"/>
      <c r="ABD132" s="27"/>
      <c r="ABE132" s="27"/>
      <c r="ABF132" s="27"/>
      <c r="ABG132" s="27"/>
      <c r="ABH132" s="27"/>
      <c r="ABI132" s="27"/>
      <c r="ABJ132" s="27"/>
      <c r="ABK132" s="27"/>
      <c r="ABL132" s="27"/>
      <c r="ABM132" s="27"/>
      <c r="ABN132" s="27"/>
      <c r="ABO132" s="27"/>
      <c r="ABP132" s="27"/>
      <c r="ABQ132" s="27"/>
      <c r="ABR132" s="27"/>
      <c r="ABS132" s="27"/>
      <c r="ABT132" s="27"/>
      <c r="ABU132" s="27"/>
      <c r="ABV132" s="27"/>
      <c r="ABW132" s="27"/>
      <c r="ABX132" s="27"/>
      <c r="ABY132" s="27"/>
      <c r="ABZ132" s="27"/>
      <c r="ACA132" s="27"/>
      <c r="ACB132" s="27"/>
      <c r="ACC132" s="27"/>
      <c r="ACD132" s="27"/>
      <c r="ACE132" s="27"/>
      <c r="ACF132" s="27"/>
      <c r="ACG132" s="27"/>
      <c r="ACH132" s="27"/>
      <c r="ACI132" s="27"/>
      <c r="ACJ132" s="27"/>
      <c r="ACK132" s="27"/>
      <c r="ACL132" s="27"/>
      <c r="ACM132" s="27"/>
      <c r="ACN132" s="27"/>
      <c r="ACO132" s="27"/>
      <c r="ACP132" s="27"/>
      <c r="ACQ132" s="27"/>
      <c r="ACR132" s="27"/>
      <c r="ACS132" s="27"/>
      <c r="ACT132" s="27"/>
      <c r="ACU132" s="27"/>
      <c r="ACV132" s="27"/>
      <c r="ACW132" s="27"/>
      <c r="ACX132" s="27"/>
      <c r="ACY132" s="27"/>
      <c r="ACZ132" s="27"/>
      <c r="ADA132" s="27"/>
      <c r="ADB132" s="27"/>
      <c r="ADC132" s="27"/>
      <c r="ADD132" s="27"/>
      <c r="ADE132" s="27"/>
      <c r="ADF132" s="27"/>
      <c r="ADG132" s="27"/>
      <c r="ADH132" s="27"/>
      <c r="ADI132" s="27"/>
      <c r="ADJ132" s="27"/>
      <c r="ADK132" s="27"/>
      <c r="ADL132" s="27"/>
      <c r="ADM132" s="27"/>
      <c r="ADN132" s="27"/>
      <c r="ADO132" s="27"/>
      <c r="ADP132" s="27"/>
      <c r="ADQ132" s="27"/>
      <c r="ADR132" s="27"/>
      <c r="ADS132" s="27"/>
      <c r="ADT132" s="27"/>
      <c r="ADU132" s="27"/>
      <c r="ADV132" s="27"/>
      <c r="ADW132" s="27"/>
      <c r="ADX132" s="27"/>
      <c r="ADY132" s="27"/>
      <c r="ADZ132" s="27"/>
      <c r="AEA132" s="27"/>
      <c r="AEB132" s="27"/>
      <c r="AEC132" s="27"/>
      <c r="AED132" s="27"/>
      <c r="AEE132" s="27"/>
      <c r="AEF132" s="27"/>
      <c r="AEG132" s="27"/>
      <c r="AEH132" s="27"/>
      <c r="AEI132" s="27"/>
      <c r="AEJ132" s="27"/>
      <c r="AEK132" s="27"/>
      <c r="AEL132" s="27"/>
      <c r="AEM132" s="27"/>
      <c r="AEN132" s="27"/>
      <c r="AEO132" s="27"/>
      <c r="AEP132" s="27"/>
      <c r="AEQ132" s="27"/>
      <c r="AER132" s="27"/>
      <c r="AES132" s="27"/>
      <c r="AET132" s="27"/>
      <c r="AEU132" s="27"/>
      <c r="AEV132" s="27"/>
      <c r="AEW132" s="27"/>
      <c r="AEX132" s="27"/>
      <c r="AEY132" s="27"/>
      <c r="AEZ132" s="27"/>
      <c r="AFA132" s="27"/>
      <c r="AFB132" s="27"/>
      <c r="AFC132" s="27"/>
      <c r="AFD132" s="27"/>
      <c r="AFE132" s="27"/>
      <c r="AFF132" s="27"/>
      <c r="AFG132" s="27"/>
      <c r="AFH132" s="27"/>
      <c r="AFI132" s="27"/>
      <c r="AFJ132" s="27"/>
      <c r="AFK132" s="27"/>
      <c r="AFL132" s="27"/>
      <c r="AFM132" s="27"/>
      <c r="AFN132" s="27"/>
      <c r="AFO132" s="27"/>
      <c r="AFP132" s="27"/>
      <c r="AFQ132" s="27"/>
      <c r="AFR132" s="27"/>
      <c r="AFS132" s="27"/>
      <c r="AFT132" s="27"/>
      <c r="AFU132" s="27"/>
      <c r="AFV132" s="27"/>
      <c r="AFW132" s="27"/>
      <c r="AFX132" s="27"/>
      <c r="AFY132" s="27"/>
      <c r="AFZ132" s="27"/>
      <c r="AGA132" s="27"/>
      <c r="AGB132" s="27"/>
      <c r="AGC132" s="27"/>
      <c r="AGD132" s="27"/>
      <c r="AGE132" s="27"/>
      <c r="AGF132" s="27"/>
      <c r="AGG132" s="27"/>
      <c r="AGH132" s="27"/>
      <c r="AGI132" s="27"/>
      <c r="AGJ132" s="27"/>
      <c r="AGK132" s="27"/>
      <c r="AGL132" s="27"/>
      <c r="AGM132" s="27"/>
      <c r="AGN132" s="27"/>
      <c r="AGO132" s="27"/>
      <c r="AGP132" s="27"/>
      <c r="AGQ132" s="27"/>
      <c r="AGR132" s="27"/>
      <c r="AGS132" s="27"/>
      <c r="AGT132" s="27"/>
      <c r="AGU132" s="27"/>
      <c r="AGV132" s="27"/>
      <c r="AGW132" s="27"/>
      <c r="AGX132" s="27"/>
      <c r="AGY132" s="27"/>
      <c r="AGZ132" s="27"/>
      <c r="AHA132" s="27"/>
      <c r="AHB132" s="27"/>
      <c r="AHC132" s="27"/>
      <c r="AHD132" s="27"/>
      <c r="AHE132" s="27"/>
      <c r="AHF132" s="27"/>
      <c r="AHG132" s="27"/>
      <c r="AHH132" s="27"/>
      <c r="AHI132" s="27"/>
      <c r="AHJ132" s="27"/>
      <c r="AHK132" s="27"/>
      <c r="AHL132" s="27"/>
      <c r="AHM132" s="27"/>
      <c r="AHN132" s="27"/>
      <c r="AHO132" s="27"/>
      <c r="AHP132" s="27"/>
      <c r="AHQ132" s="27"/>
      <c r="AHR132" s="27"/>
      <c r="AHS132" s="27"/>
      <c r="AHT132" s="27"/>
      <c r="AHU132" s="27"/>
      <c r="AHV132" s="27"/>
      <c r="AHW132" s="27"/>
      <c r="AHX132" s="27"/>
      <c r="AHY132" s="27"/>
      <c r="AHZ132" s="27"/>
      <c r="AIA132" s="27"/>
      <c r="AIB132" s="27"/>
      <c r="AIC132" s="27"/>
      <c r="AID132" s="27"/>
      <c r="AIE132" s="27"/>
      <c r="AIF132" s="27"/>
      <c r="AIG132" s="27"/>
      <c r="AIH132" s="27"/>
      <c r="AII132" s="27"/>
      <c r="AIJ132" s="27"/>
      <c r="AIK132" s="27"/>
      <c r="AIL132" s="27"/>
      <c r="AIM132" s="27"/>
      <c r="AIN132" s="27"/>
      <c r="AIO132" s="27"/>
      <c r="AIP132" s="27"/>
      <c r="AIQ132" s="27"/>
      <c r="AIR132" s="27"/>
      <c r="AIS132" s="27"/>
      <c r="AIT132" s="27"/>
      <c r="AIU132" s="27"/>
      <c r="AIV132" s="27"/>
      <c r="AIW132" s="27"/>
      <c r="AIX132" s="27"/>
      <c r="AIY132" s="27"/>
      <c r="AIZ132" s="27"/>
      <c r="AJA132" s="27"/>
      <c r="AJB132" s="27"/>
      <c r="AJC132" s="27"/>
      <c r="AJD132" s="27"/>
      <c r="AJE132" s="27"/>
      <c r="AJF132" s="27"/>
      <c r="AJG132" s="27"/>
      <c r="AJH132" s="27"/>
      <c r="AJI132" s="27"/>
      <c r="AJJ132" s="27"/>
      <c r="AJK132" s="27"/>
      <c r="AJL132" s="27"/>
      <c r="AJM132" s="27"/>
      <c r="AJN132" s="27"/>
      <c r="AJO132" s="27"/>
      <c r="AJP132" s="27"/>
      <c r="AJQ132" s="27"/>
      <c r="AJR132" s="27"/>
      <c r="AJS132" s="27"/>
      <c r="AJT132" s="27"/>
      <c r="AJU132" s="27"/>
      <c r="AJV132" s="27"/>
      <c r="AJW132" s="27"/>
      <c r="AJX132" s="27"/>
      <c r="AJY132" s="27"/>
      <c r="AJZ132" s="27"/>
      <c r="AKA132" s="27"/>
      <c r="AKB132" s="27"/>
      <c r="AKC132" s="27"/>
      <c r="AKD132" s="27"/>
      <c r="AKE132" s="27"/>
      <c r="AKF132" s="27"/>
      <c r="AKG132" s="27"/>
      <c r="AKH132" s="27"/>
      <c r="AKI132" s="27"/>
      <c r="AKJ132" s="27"/>
      <c r="AKK132" s="27"/>
      <c r="AKL132" s="27"/>
      <c r="AKM132" s="27"/>
      <c r="AKN132" s="27"/>
      <c r="AKO132" s="27"/>
      <c r="AKP132" s="27"/>
      <c r="AKQ132" s="27"/>
      <c r="AKR132" s="27"/>
      <c r="AKS132" s="27"/>
      <c r="AKT132" s="27"/>
      <c r="AKU132" s="27"/>
      <c r="AKV132" s="27"/>
      <c r="AKW132" s="27"/>
      <c r="AKX132" s="27"/>
      <c r="AKY132" s="27"/>
      <c r="AKZ132" s="27"/>
      <c r="ALA132" s="27"/>
      <c r="ALB132" s="27"/>
      <c r="ALC132" s="27"/>
      <c r="ALD132" s="27"/>
      <c r="ALE132" s="27"/>
      <c r="ALF132" s="27"/>
      <c r="ALG132" s="27"/>
      <c r="ALH132" s="27"/>
      <c r="ALI132" s="27"/>
      <c r="ALJ132" s="27"/>
      <c r="ALK132" s="27"/>
      <c r="ALL132" s="27"/>
      <c r="ALM132" s="27"/>
      <c r="ALN132" s="27"/>
      <c r="ALO132" s="27"/>
      <c r="ALP132" s="27"/>
      <c r="ALQ132" s="27"/>
      <c r="ALR132" s="27"/>
      <c r="ALS132" s="27"/>
      <c r="ALT132" s="27"/>
      <c r="ALU132" s="27"/>
      <c r="ALV132" s="27"/>
      <c r="ALW132" s="27"/>
      <c r="ALX132" s="27"/>
      <c r="ALY132" s="27"/>
      <c r="ALZ132" s="27"/>
      <c r="AMA132" s="27"/>
      <c r="AMB132" s="27"/>
      <c r="AMC132" s="27"/>
      <c r="AMD132" s="27"/>
      <c r="AME132" s="27"/>
      <c r="AMF132" s="27"/>
      <c r="AMG132" s="27"/>
      <c r="AMH132" s="27"/>
      <c r="AMI132" s="27"/>
      <c r="AMJ132" s="27"/>
      <c r="AMK132" s="27"/>
      <c r="AML132" s="27"/>
      <c r="AMM132" s="27"/>
      <c r="AMN132" s="27"/>
      <c r="AMO132" s="27"/>
      <c r="AMP132" s="27"/>
      <c r="AMQ132" s="27"/>
      <c r="AMR132" s="27"/>
      <c r="AMS132" s="27"/>
      <c r="AMT132" s="27"/>
      <c r="AMU132" s="27"/>
      <c r="AMV132" s="27"/>
      <c r="AMW132" s="27"/>
      <c r="AMX132" s="27"/>
      <c r="AMY132" s="27"/>
      <c r="AMZ132" s="27"/>
      <c r="ANA132" s="27"/>
      <c r="ANB132" s="27"/>
      <c r="ANC132" s="27"/>
      <c r="AND132" s="27"/>
      <c r="ANE132" s="27"/>
      <c r="ANF132" s="27"/>
      <c r="ANG132" s="27"/>
      <c r="ANH132" s="27"/>
      <c r="ANI132" s="27"/>
      <c r="ANJ132" s="27"/>
      <c r="ANK132" s="27"/>
      <c r="ANL132" s="27"/>
      <c r="ANM132" s="27"/>
      <c r="ANN132" s="27"/>
      <c r="ANO132" s="27"/>
      <c r="ANP132" s="27"/>
      <c r="ANQ132" s="27"/>
      <c r="ANR132" s="27"/>
      <c r="ANS132" s="27"/>
      <c r="ANT132" s="27"/>
      <c r="ANU132" s="27"/>
      <c r="ANV132" s="27"/>
      <c r="ANW132" s="27"/>
      <c r="ANX132" s="27"/>
      <c r="ANY132" s="27"/>
      <c r="ANZ132" s="27"/>
      <c r="AOA132" s="27"/>
      <c r="AOB132" s="27"/>
      <c r="AOC132" s="27"/>
      <c r="AOD132" s="27"/>
      <c r="AOE132" s="27"/>
      <c r="AOF132" s="27"/>
      <c r="AOG132" s="27"/>
      <c r="AOH132" s="27"/>
      <c r="AOI132" s="27"/>
      <c r="AOJ132" s="27"/>
      <c r="AOK132" s="27"/>
      <c r="AOL132" s="27"/>
      <c r="AOM132" s="27"/>
      <c r="AON132" s="27"/>
      <c r="AOO132" s="27"/>
      <c r="AOP132" s="27"/>
      <c r="AOQ132" s="27"/>
      <c r="AOR132" s="27"/>
      <c r="AOS132" s="27"/>
      <c r="AOT132" s="27"/>
      <c r="AOU132" s="27"/>
      <c r="AOV132" s="27"/>
      <c r="AOW132" s="27"/>
      <c r="AOX132" s="27"/>
      <c r="AOY132" s="27"/>
      <c r="AOZ132" s="27"/>
      <c r="APA132" s="27"/>
      <c r="APB132" s="27"/>
      <c r="APC132" s="27"/>
      <c r="APD132" s="27"/>
      <c r="APE132" s="27"/>
      <c r="APF132" s="27"/>
      <c r="APG132" s="27"/>
      <c r="APH132" s="27"/>
      <c r="API132" s="27"/>
      <c r="APJ132" s="27"/>
      <c r="APK132" s="27"/>
      <c r="APL132" s="27"/>
      <c r="APM132" s="27"/>
      <c r="APN132" s="27"/>
      <c r="APO132" s="27"/>
      <c r="APP132" s="27"/>
      <c r="APQ132" s="27"/>
      <c r="APR132" s="27"/>
      <c r="APS132" s="27"/>
      <c r="APT132" s="27"/>
      <c r="APU132" s="27"/>
      <c r="APV132" s="27"/>
      <c r="APW132" s="27"/>
      <c r="APX132" s="27"/>
      <c r="APY132" s="27"/>
      <c r="APZ132" s="27"/>
      <c r="AQA132" s="27"/>
      <c r="AQB132" s="27"/>
      <c r="AQC132" s="27"/>
      <c r="AQD132" s="27"/>
      <c r="AQE132" s="27"/>
      <c r="AQF132" s="27"/>
      <c r="AQG132" s="27"/>
      <c r="AQH132" s="27"/>
      <c r="AQI132" s="27"/>
      <c r="AQJ132" s="27"/>
      <c r="AQK132" s="27"/>
      <c r="AQL132" s="27"/>
      <c r="AQM132" s="27"/>
      <c r="AQN132" s="27"/>
      <c r="AQO132" s="27"/>
      <c r="AQP132" s="27"/>
      <c r="AQQ132" s="27"/>
      <c r="AQR132" s="27"/>
      <c r="AQS132" s="27"/>
      <c r="AQT132" s="27"/>
      <c r="AQU132" s="27"/>
      <c r="AQV132" s="27"/>
      <c r="AQW132" s="27"/>
      <c r="AQX132" s="27"/>
      <c r="AQY132" s="27"/>
      <c r="AQZ132" s="27"/>
      <c r="ARA132" s="27"/>
      <c r="ARB132" s="27"/>
      <c r="ARC132" s="27"/>
      <c r="ARD132" s="27"/>
      <c r="ARE132" s="27"/>
      <c r="ARF132" s="27"/>
      <c r="ARG132" s="27"/>
      <c r="ARH132" s="27"/>
      <c r="ARI132" s="27"/>
      <c r="ARJ132" s="27"/>
      <c r="ARK132" s="27"/>
      <c r="ARL132" s="27"/>
      <c r="ARM132" s="27"/>
      <c r="ARN132" s="27"/>
      <c r="ARO132" s="27"/>
      <c r="ARP132" s="27"/>
      <c r="ARQ132" s="27"/>
      <c r="ARR132" s="27"/>
      <c r="ARS132" s="27"/>
      <c r="ART132" s="27"/>
      <c r="ARU132" s="27"/>
      <c r="ARV132" s="27"/>
      <c r="ARW132" s="27"/>
      <c r="ARX132" s="27"/>
      <c r="ARY132" s="27"/>
      <c r="ARZ132" s="27"/>
      <c r="ASA132" s="27"/>
      <c r="ASB132" s="27"/>
      <c r="ASC132" s="27"/>
      <c r="ASD132" s="27"/>
      <c r="ASE132" s="27"/>
      <c r="ASF132" s="27"/>
      <c r="ASG132" s="27"/>
      <c r="ASH132" s="27"/>
      <c r="ASI132" s="27"/>
      <c r="ASJ132" s="27"/>
      <c r="ASK132" s="27"/>
      <c r="ASL132" s="27"/>
      <c r="ASM132" s="27"/>
      <c r="ASN132" s="27"/>
      <c r="ASO132" s="27"/>
      <c r="ASP132" s="27"/>
      <c r="ASQ132" s="27"/>
      <c r="ASR132" s="27"/>
      <c r="ASS132" s="27"/>
      <c r="AST132" s="27"/>
      <c r="ASU132" s="27"/>
      <c r="ASV132" s="27"/>
      <c r="ASW132" s="27"/>
      <c r="ASX132" s="27"/>
      <c r="ASY132" s="27"/>
      <c r="ASZ132" s="27"/>
      <c r="ATA132" s="27"/>
      <c r="ATB132" s="27"/>
      <c r="ATC132" s="27"/>
      <c r="ATD132" s="27"/>
      <c r="ATE132" s="27"/>
      <c r="ATF132" s="27"/>
      <c r="ATG132" s="27"/>
      <c r="ATH132" s="27"/>
      <c r="ATI132" s="27"/>
      <c r="ATJ132" s="27"/>
      <c r="ATK132" s="27"/>
      <c r="ATL132" s="27"/>
      <c r="ATM132" s="27"/>
      <c r="ATN132" s="27"/>
      <c r="ATO132" s="27"/>
      <c r="ATP132" s="27"/>
      <c r="ATQ132" s="27"/>
      <c r="ATR132" s="27"/>
      <c r="ATS132" s="27"/>
      <c r="ATT132" s="27"/>
      <c r="ATU132" s="27"/>
      <c r="ATV132" s="27"/>
      <c r="ATW132" s="27"/>
      <c r="ATX132" s="27"/>
      <c r="ATY132" s="27"/>
      <c r="ATZ132" s="27"/>
      <c r="AUA132" s="27"/>
      <c r="AUB132" s="27"/>
      <c r="AUC132" s="27"/>
      <c r="AUD132" s="27"/>
      <c r="AUE132" s="27"/>
      <c r="AUF132" s="27"/>
      <c r="AUG132" s="27"/>
      <c r="AUH132" s="27"/>
      <c r="AUI132" s="27"/>
      <c r="AUJ132" s="27"/>
      <c r="AUK132" s="27"/>
      <c r="AUL132" s="27"/>
      <c r="AUM132" s="27"/>
      <c r="AUN132" s="27"/>
      <c r="AUO132" s="27"/>
      <c r="AUP132" s="27"/>
      <c r="AUQ132" s="27"/>
      <c r="AUR132" s="27"/>
      <c r="AUS132" s="27"/>
      <c r="AUT132" s="27"/>
      <c r="AUU132" s="27"/>
      <c r="AUV132" s="27"/>
      <c r="AUW132" s="27"/>
      <c r="AUX132" s="27"/>
      <c r="AUY132" s="27"/>
      <c r="AUZ132" s="27"/>
      <c r="AVA132" s="27"/>
      <c r="AVB132" s="27"/>
      <c r="AVC132" s="27"/>
      <c r="AVD132" s="27"/>
      <c r="AVE132" s="27"/>
      <c r="AVF132" s="27"/>
      <c r="AVG132" s="27"/>
      <c r="AVH132" s="27"/>
      <c r="AVI132" s="27"/>
      <c r="AVJ132" s="27"/>
      <c r="AVK132" s="27"/>
      <c r="AVL132" s="27"/>
      <c r="AVM132" s="27"/>
      <c r="AVN132" s="27"/>
      <c r="AVO132" s="27"/>
      <c r="AVP132" s="27"/>
      <c r="AVQ132" s="27"/>
      <c r="AVR132" s="27"/>
      <c r="AVS132" s="27"/>
      <c r="AVT132" s="27"/>
      <c r="AVU132" s="27"/>
      <c r="AVV132" s="27"/>
      <c r="AVW132" s="27"/>
      <c r="AVX132" s="27"/>
      <c r="AVY132" s="27"/>
      <c r="AVZ132" s="27"/>
      <c r="AWA132" s="27"/>
      <c r="AWB132" s="27"/>
      <c r="AWC132" s="27"/>
      <c r="AWD132" s="27"/>
      <c r="AWE132" s="27"/>
      <c r="AWF132" s="27"/>
      <c r="AWG132" s="27"/>
      <c r="AWH132" s="27"/>
      <c r="AWI132" s="27"/>
      <c r="AWJ132" s="27"/>
      <c r="AWK132" s="27"/>
      <c r="AWL132" s="27"/>
      <c r="AWM132" s="27"/>
      <c r="AWN132" s="27"/>
      <c r="AWO132" s="27"/>
      <c r="AWP132" s="27"/>
      <c r="AWQ132" s="27"/>
      <c r="AWR132" s="27"/>
      <c r="AWS132" s="27"/>
      <c r="AWT132" s="27"/>
      <c r="AWU132" s="27"/>
      <c r="AWV132" s="27"/>
      <c r="AWW132" s="27"/>
      <c r="AWX132" s="27"/>
      <c r="AWY132" s="27"/>
      <c r="AWZ132" s="27"/>
      <c r="AXA132" s="27"/>
      <c r="AXB132" s="27"/>
      <c r="AXC132" s="27"/>
      <c r="AXD132" s="27"/>
      <c r="AXE132" s="27"/>
      <c r="AXF132" s="27"/>
      <c r="AXG132" s="27"/>
      <c r="AXH132" s="27"/>
      <c r="AXI132" s="27"/>
      <c r="AXJ132" s="27"/>
      <c r="AXK132" s="27"/>
      <c r="AXL132" s="27"/>
      <c r="AXM132" s="27"/>
      <c r="AXN132" s="27"/>
      <c r="AXO132" s="27"/>
      <c r="AXP132" s="27"/>
      <c r="AXQ132" s="27"/>
      <c r="AXR132" s="27"/>
      <c r="AXS132" s="27"/>
      <c r="AXT132" s="27"/>
      <c r="AXU132" s="27"/>
      <c r="AXV132" s="27"/>
      <c r="AXW132" s="27"/>
      <c r="AXX132" s="27"/>
      <c r="AXY132" s="27"/>
      <c r="AXZ132" s="27"/>
      <c r="AYA132" s="27"/>
      <c r="AYB132" s="27"/>
      <c r="AYC132" s="27"/>
      <c r="AYD132" s="27"/>
      <c r="AYE132" s="27"/>
      <c r="AYF132" s="27"/>
      <c r="AYG132" s="27"/>
      <c r="AYH132" s="27"/>
      <c r="AYI132" s="27"/>
      <c r="AYJ132" s="27"/>
      <c r="AYK132" s="27"/>
      <c r="AYL132" s="27"/>
      <c r="AYM132" s="27"/>
      <c r="AYN132" s="27"/>
      <c r="AYO132" s="27"/>
      <c r="AYP132" s="27"/>
      <c r="AYQ132" s="27"/>
      <c r="AYR132" s="27"/>
      <c r="AYS132" s="27"/>
      <c r="AYT132" s="27"/>
      <c r="AYU132" s="27"/>
      <c r="AYV132" s="27"/>
      <c r="AYW132" s="27"/>
      <c r="AYX132" s="27"/>
      <c r="AYY132" s="27"/>
      <c r="AYZ132" s="27"/>
      <c r="AZA132" s="27"/>
      <c r="AZB132" s="27"/>
      <c r="AZC132" s="27"/>
      <c r="AZD132" s="27"/>
      <c r="AZE132" s="27"/>
      <c r="AZF132" s="27"/>
      <c r="AZG132" s="27"/>
      <c r="AZH132" s="27"/>
      <c r="AZI132" s="27"/>
      <c r="AZJ132" s="27"/>
      <c r="AZK132" s="27"/>
      <c r="AZL132" s="27"/>
      <c r="AZM132" s="27"/>
      <c r="AZN132" s="27"/>
      <c r="AZO132" s="27"/>
      <c r="AZP132" s="27"/>
      <c r="AZQ132" s="27"/>
      <c r="AZR132" s="27"/>
      <c r="AZS132" s="27"/>
      <c r="AZT132" s="27"/>
      <c r="AZU132" s="27"/>
      <c r="AZV132" s="27"/>
      <c r="AZW132" s="27"/>
      <c r="AZX132" s="27"/>
      <c r="AZY132" s="27"/>
      <c r="AZZ132" s="27"/>
      <c r="BAA132" s="27"/>
      <c r="BAB132" s="27"/>
      <c r="BAC132" s="27"/>
      <c r="BAD132" s="27"/>
      <c r="BAE132" s="27"/>
      <c r="BAF132" s="27"/>
      <c r="BAG132" s="27"/>
      <c r="BAH132" s="27"/>
      <c r="BAI132" s="27"/>
      <c r="BAJ132" s="27"/>
      <c r="BAK132" s="27"/>
      <c r="BAL132" s="27"/>
      <c r="BAM132" s="27"/>
      <c r="BAN132" s="27"/>
      <c r="BAO132" s="27"/>
      <c r="BAP132" s="27"/>
      <c r="BAQ132" s="27"/>
      <c r="BAR132" s="27"/>
      <c r="BAS132" s="27"/>
      <c r="BAT132" s="27"/>
      <c r="BAU132" s="27"/>
      <c r="BAV132" s="27"/>
      <c r="BAW132" s="27"/>
      <c r="BAX132" s="27"/>
      <c r="BAY132" s="27"/>
      <c r="BAZ132" s="27"/>
      <c r="BBA132" s="27"/>
      <c r="BBB132" s="27"/>
      <c r="BBC132" s="27"/>
      <c r="BBD132" s="27"/>
      <c r="BBE132" s="27"/>
      <c r="BBF132" s="27"/>
      <c r="BBG132" s="27"/>
      <c r="BBH132" s="27"/>
      <c r="BBI132" s="27"/>
      <c r="BBJ132" s="27"/>
      <c r="BBK132" s="27"/>
      <c r="BBL132" s="27"/>
      <c r="BBM132" s="27"/>
      <c r="BBN132" s="27"/>
      <c r="BBO132" s="27"/>
      <c r="BBP132" s="27"/>
      <c r="BBQ132" s="27"/>
      <c r="BBR132" s="27"/>
      <c r="BBS132" s="27"/>
      <c r="BBT132" s="27"/>
      <c r="BBU132" s="27"/>
      <c r="BBV132" s="27"/>
      <c r="BBW132" s="27"/>
      <c r="BBX132" s="27"/>
      <c r="BBY132" s="27"/>
      <c r="BBZ132" s="27"/>
      <c r="BCA132" s="27"/>
      <c r="BCB132" s="27"/>
      <c r="BCC132" s="27"/>
      <c r="BCD132" s="27"/>
      <c r="BCE132" s="27"/>
      <c r="BCF132" s="27"/>
      <c r="BCG132" s="27"/>
      <c r="BCH132" s="27"/>
      <c r="BCI132" s="27"/>
      <c r="BCJ132" s="27"/>
      <c r="BCK132" s="27"/>
      <c r="BCL132" s="27"/>
      <c r="BCM132" s="27"/>
      <c r="BCN132" s="27"/>
      <c r="BCO132" s="27"/>
      <c r="BCP132" s="27"/>
      <c r="BCQ132" s="27"/>
      <c r="BCR132" s="27"/>
      <c r="BCS132" s="27"/>
      <c r="BCT132" s="27"/>
      <c r="BCU132" s="27"/>
      <c r="BCV132" s="27"/>
      <c r="BCW132" s="27"/>
      <c r="BCX132" s="27"/>
      <c r="BCY132" s="27"/>
      <c r="BCZ132" s="27"/>
      <c r="BDA132" s="27"/>
      <c r="BDB132" s="27"/>
      <c r="BDC132" s="27"/>
      <c r="BDD132" s="27"/>
      <c r="BDE132" s="27"/>
      <c r="BDF132" s="27"/>
      <c r="BDG132" s="27"/>
      <c r="BDH132" s="27"/>
      <c r="BDI132" s="27"/>
      <c r="BDJ132" s="27"/>
      <c r="BDK132" s="27"/>
      <c r="BDL132" s="27"/>
      <c r="BDM132" s="27"/>
      <c r="BDN132" s="27"/>
      <c r="BDO132" s="27"/>
      <c r="BDP132" s="27"/>
      <c r="BDQ132" s="27"/>
      <c r="BDR132" s="27"/>
      <c r="BDS132" s="27"/>
      <c r="BDT132" s="27"/>
      <c r="BDU132" s="27"/>
      <c r="BDV132" s="27"/>
      <c r="BDW132" s="27"/>
      <c r="BDX132" s="27"/>
      <c r="BDY132" s="27"/>
      <c r="BDZ132" s="27"/>
      <c r="BEA132" s="27"/>
      <c r="BEB132" s="27"/>
      <c r="BEC132" s="27"/>
      <c r="BED132" s="27"/>
      <c r="BEE132" s="27"/>
      <c r="BEF132" s="27"/>
      <c r="BEG132" s="27"/>
      <c r="BEH132" s="27"/>
      <c r="BEI132" s="27"/>
      <c r="BEJ132" s="27"/>
      <c r="BEK132" s="27"/>
      <c r="BEL132" s="27"/>
      <c r="BEM132" s="27"/>
      <c r="BEN132" s="27"/>
      <c r="BEO132" s="27"/>
      <c r="BEP132" s="27"/>
      <c r="BEQ132" s="27"/>
      <c r="BER132" s="27"/>
      <c r="BES132" s="27"/>
      <c r="BET132" s="27"/>
      <c r="BEU132" s="27"/>
      <c r="BEV132" s="27"/>
      <c r="BEW132" s="27"/>
      <c r="BEX132" s="27"/>
      <c r="BEY132" s="27"/>
      <c r="BEZ132" s="27"/>
      <c r="BFA132" s="27"/>
      <c r="BFB132" s="27"/>
      <c r="BFC132" s="27"/>
      <c r="BFD132" s="27"/>
      <c r="BFE132" s="27"/>
      <c r="BFF132" s="27"/>
      <c r="BFG132" s="27"/>
      <c r="BFH132" s="27"/>
      <c r="BFI132" s="27"/>
      <c r="BFJ132" s="27"/>
      <c r="BFK132" s="27"/>
      <c r="BFL132" s="27"/>
      <c r="BFM132" s="27"/>
      <c r="BFN132" s="27"/>
      <c r="BFO132" s="27"/>
      <c r="BFP132" s="27"/>
      <c r="BFQ132" s="27"/>
      <c r="BFR132" s="27"/>
      <c r="BFS132" s="27"/>
      <c r="BFT132" s="27"/>
      <c r="BFU132" s="27"/>
      <c r="BFV132" s="27"/>
      <c r="BFW132" s="27"/>
      <c r="BFX132" s="27"/>
      <c r="BFY132" s="27"/>
      <c r="BFZ132" s="27"/>
      <c r="BGA132" s="27"/>
      <c r="BGB132" s="27"/>
      <c r="BGC132" s="27"/>
      <c r="BGD132" s="27"/>
      <c r="BGE132" s="27"/>
      <c r="BGF132" s="27"/>
      <c r="BGG132" s="27"/>
      <c r="BGH132" s="27"/>
      <c r="BGI132" s="27"/>
      <c r="BGJ132" s="27"/>
      <c r="BGK132" s="27"/>
      <c r="BGL132" s="27"/>
      <c r="BGM132" s="27"/>
      <c r="BGN132" s="27"/>
      <c r="BGO132" s="27"/>
      <c r="BGP132" s="27"/>
      <c r="BGQ132" s="27"/>
      <c r="BGR132" s="27"/>
      <c r="BGS132" s="27"/>
      <c r="BGT132" s="27"/>
      <c r="BGU132" s="27"/>
      <c r="BGV132" s="27"/>
      <c r="BGW132" s="27"/>
      <c r="BGX132" s="27"/>
      <c r="BGY132" s="27"/>
      <c r="BGZ132" s="27"/>
      <c r="BHA132" s="27"/>
      <c r="BHB132" s="27"/>
      <c r="BHC132" s="27"/>
      <c r="BHD132" s="27"/>
      <c r="BHE132" s="27"/>
      <c r="BHF132" s="27"/>
      <c r="BHG132" s="27"/>
      <c r="BHH132" s="27"/>
      <c r="BHI132" s="27"/>
      <c r="BHJ132" s="27"/>
      <c r="BHK132" s="27"/>
      <c r="BHL132" s="27"/>
      <c r="BHM132" s="27"/>
      <c r="BHN132" s="27"/>
      <c r="BHO132" s="27"/>
      <c r="BHP132" s="27"/>
      <c r="BHQ132" s="27"/>
      <c r="BHR132" s="27"/>
      <c r="BHS132" s="27"/>
      <c r="BHT132" s="27"/>
      <c r="BHU132" s="27"/>
      <c r="BHV132" s="27"/>
      <c r="BHW132" s="27"/>
      <c r="BHX132" s="27"/>
      <c r="BHY132" s="27"/>
      <c r="BHZ132" s="27"/>
      <c r="BIA132" s="27"/>
      <c r="BIB132" s="27"/>
      <c r="BIC132" s="27"/>
    </row>
    <row r="133" spans="1:1589" s="10" customFormat="1" ht="30" customHeight="1">
      <c r="A133" s="78"/>
      <c r="B133" s="56"/>
      <c r="C133" s="197"/>
      <c r="D133" s="198"/>
      <c r="E133" s="115" t="s">
        <v>12</v>
      </c>
      <c r="F133" s="115">
        <v>42369</v>
      </c>
      <c r="G133" s="116" t="s">
        <v>10</v>
      </c>
      <c r="H133" s="145"/>
      <c r="I133" s="145"/>
      <c r="J133" s="145"/>
      <c r="K133" s="143"/>
      <c r="L133" s="145">
        <v>0</v>
      </c>
      <c r="M133" s="130"/>
      <c r="N133" s="152">
        <v>0</v>
      </c>
      <c r="O133" s="145"/>
      <c r="P133" s="145"/>
      <c r="Q133" s="145"/>
      <c r="R133" s="152">
        <v>0</v>
      </c>
      <c r="S133" s="145"/>
      <c r="T133" s="9"/>
      <c r="U133" s="9"/>
      <c r="V133" s="9"/>
      <c r="W133" s="9"/>
      <c r="X133" s="9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GZ133" s="27"/>
      <c r="HA133" s="27"/>
      <c r="HB133" s="27"/>
      <c r="HC133" s="27"/>
      <c r="HD133" s="27"/>
      <c r="HE133" s="27"/>
      <c r="HF133" s="27"/>
      <c r="HG133" s="27"/>
      <c r="HH133" s="27"/>
      <c r="HI133" s="27"/>
      <c r="HJ133" s="27"/>
      <c r="HK133" s="27"/>
      <c r="HL133" s="27"/>
      <c r="HM133" s="27"/>
      <c r="HN133" s="27"/>
      <c r="HO133" s="27"/>
      <c r="HP133" s="27"/>
      <c r="HQ133" s="27"/>
      <c r="HR133" s="27"/>
      <c r="HS133" s="27"/>
      <c r="HT133" s="27"/>
      <c r="HU133" s="27"/>
      <c r="HV133" s="27"/>
      <c r="HW133" s="27"/>
      <c r="HX133" s="27"/>
      <c r="HY133" s="27"/>
      <c r="HZ133" s="27"/>
      <c r="IA133" s="27"/>
      <c r="IB133" s="27"/>
      <c r="IC133" s="27"/>
      <c r="ID133" s="27"/>
      <c r="IE133" s="27"/>
      <c r="IF133" s="27"/>
      <c r="IG133" s="27"/>
      <c r="IH133" s="27"/>
      <c r="II133" s="27"/>
      <c r="IJ133" s="27"/>
      <c r="IK133" s="27"/>
      <c r="IL133" s="27"/>
      <c r="IM133" s="27"/>
      <c r="IN133" s="27"/>
      <c r="IO133" s="27"/>
      <c r="IP133" s="27"/>
      <c r="IQ133" s="27"/>
      <c r="IR133" s="27"/>
      <c r="IS133" s="27"/>
      <c r="IT133" s="27"/>
      <c r="IU133" s="27"/>
      <c r="IV133" s="27"/>
      <c r="IW133" s="27"/>
      <c r="IX133" s="27"/>
      <c r="IY133" s="27"/>
      <c r="IZ133" s="27"/>
      <c r="JA133" s="27"/>
      <c r="JB133" s="27"/>
      <c r="JC133" s="27"/>
      <c r="JD133" s="27"/>
      <c r="JE133" s="27"/>
      <c r="JF133" s="27"/>
      <c r="JG133" s="27"/>
      <c r="JH133" s="27"/>
      <c r="JI133" s="27"/>
      <c r="JJ133" s="27"/>
      <c r="JK133" s="27"/>
      <c r="JL133" s="27"/>
      <c r="JM133" s="27"/>
      <c r="JN133" s="27"/>
      <c r="JO133" s="27"/>
      <c r="JP133" s="27"/>
      <c r="JQ133" s="27"/>
      <c r="JR133" s="27"/>
      <c r="JS133" s="27"/>
      <c r="JT133" s="27"/>
      <c r="JU133" s="27"/>
      <c r="JV133" s="27"/>
      <c r="JW133" s="27"/>
      <c r="JX133" s="27"/>
      <c r="JY133" s="27"/>
      <c r="JZ133" s="27"/>
      <c r="KA133" s="27"/>
      <c r="KB133" s="27"/>
      <c r="KC133" s="27"/>
      <c r="KD133" s="27"/>
      <c r="KE133" s="27"/>
      <c r="KF133" s="27"/>
      <c r="KG133" s="27"/>
      <c r="KH133" s="27"/>
      <c r="KI133" s="27"/>
      <c r="KJ133" s="27"/>
      <c r="KK133" s="27"/>
      <c r="KL133" s="27"/>
      <c r="KM133" s="27"/>
      <c r="KN133" s="27"/>
      <c r="KO133" s="27"/>
      <c r="KP133" s="27"/>
      <c r="KQ133" s="27"/>
      <c r="KR133" s="27"/>
      <c r="KS133" s="27"/>
      <c r="KT133" s="27"/>
      <c r="KU133" s="27"/>
      <c r="KV133" s="27"/>
      <c r="KW133" s="27"/>
      <c r="KX133" s="27"/>
      <c r="KY133" s="27"/>
      <c r="KZ133" s="27"/>
      <c r="LA133" s="27"/>
      <c r="LB133" s="27"/>
      <c r="LC133" s="27"/>
      <c r="LD133" s="27"/>
      <c r="LE133" s="27"/>
      <c r="LF133" s="27"/>
      <c r="LG133" s="27"/>
      <c r="LH133" s="27"/>
      <c r="LI133" s="27"/>
      <c r="LJ133" s="27"/>
      <c r="LK133" s="27"/>
      <c r="LL133" s="27"/>
      <c r="LM133" s="27"/>
      <c r="LN133" s="27"/>
      <c r="LO133" s="27"/>
      <c r="LP133" s="27"/>
      <c r="LQ133" s="27"/>
      <c r="LR133" s="27"/>
      <c r="LS133" s="27"/>
      <c r="LT133" s="27"/>
      <c r="LU133" s="27"/>
      <c r="LV133" s="27"/>
      <c r="LW133" s="27"/>
      <c r="LX133" s="27"/>
      <c r="LY133" s="27"/>
      <c r="LZ133" s="27"/>
      <c r="MA133" s="27"/>
      <c r="MB133" s="27"/>
      <c r="MC133" s="27"/>
      <c r="MD133" s="27"/>
      <c r="ME133" s="27"/>
      <c r="MF133" s="27"/>
      <c r="MG133" s="27"/>
      <c r="MH133" s="27"/>
      <c r="MI133" s="27"/>
      <c r="MJ133" s="27"/>
      <c r="MK133" s="27"/>
      <c r="ML133" s="27"/>
      <c r="MM133" s="27"/>
      <c r="MN133" s="27"/>
      <c r="MO133" s="27"/>
      <c r="MP133" s="27"/>
      <c r="MQ133" s="27"/>
      <c r="MR133" s="27"/>
      <c r="MS133" s="27"/>
      <c r="MT133" s="27"/>
      <c r="MU133" s="27"/>
      <c r="MV133" s="27"/>
      <c r="MW133" s="27"/>
      <c r="MX133" s="27"/>
      <c r="MY133" s="27"/>
      <c r="MZ133" s="27"/>
      <c r="NA133" s="27"/>
      <c r="NB133" s="27"/>
      <c r="NC133" s="27"/>
      <c r="ND133" s="27"/>
      <c r="NE133" s="27"/>
      <c r="NF133" s="27"/>
      <c r="NG133" s="27"/>
      <c r="NH133" s="27"/>
      <c r="NI133" s="27"/>
      <c r="NJ133" s="27"/>
      <c r="NK133" s="27"/>
      <c r="NL133" s="27"/>
      <c r="NM133" s="27"/>
      <c r="NN133" s="27"/>
      <c r="NO133" s="27"/>
      <c r="NP133" s="27"/>
      <c r="NQ133" s="27"/>
      <c r="NR133" s="27"/>
      <c r="NS133" s="27"/>
      <c r="NT133" s="27"/>
      <c r="NU133" s="27"/>
      <c r="NV133" s="27"/>
      <c r="NW133" s="27"/>
      <c r="NX133" s="27"/>
      <c r="NY133" s="27"/>
      <c r="NZ133" s="27"/>
      <c r="OA133" s="27"/>
      <c r="OB133" s="27"/>
      <c r="OC133" s="27"/>
      <c r="OD133" s="27"/>
      <c r="OE133" s="27"/>
      <c r="OF133" s="27"/>
      <c r="OG133" s="27"/>
      <c r="OH133" s="27"/>
      <c r="OI133" s="27"/>
      <c r="OJ133" s="27"/>
      <c r="OK133" s="27"/>
      <c r="OL133" s="27"/>
      <c r="OM133" s="27"/>
      <c r="ON133" s="27"/>
      <c r="OO133" s="27"/>
      <c r="OP133" s="27"/>
      <c r="OQ133" s="27"/>
      <c r="OR133" s="27"/>
      <c r="OS133" s="27"/>
      <c r="OT133" s="27"/>
      <c r="OU133" s="27"/>
      <c r="OV133" s="27"/>
      <c r="OW133" s="27"/>
      <c r="OX133" s="27"/>
      <c r="OY133" s="27"/>
      <c r="OZ133" s="27"/>
      <c r="PA133" s="27"/>
      <c r="PB133" s="27"/>
      <c r="PC133" s="27"/>
      <c r="PD133" s="27"/>
      <c r="PE133" s="27"/>
      <c r="PF133" s="27"/>
      <c r="PG133" s="27"/>
      <c r="PH133" s="27"/>
      <c r="PI133" s="27"/>
      <c r="PJ133" s="27"/>
      <c r="PK133" s="27"/>
      <c r="PL133" s="27"/>
      <c r="PM133" s="27"/>
      <c r="PN133" s="27"/>
      <c r="PO133" s="27"/>
      <c r="PP133" s="27"/>
      <c r="PQ133" s="27"/>
      <c r="PR133" s="27"/>
      <c r="PS133" s="27"/>
      <c r="PT133" s="27"/>
      <c r="PU133" s="27"/>
      <c r="PV133" s="27"/>
      <c r="PW133" s="27"/>
      <c r="PX133" s="27"/>
      <c r="PY133" s="27"/>
      <c r="PZ133" s="27"/>
      <c r="QA133" s="27"/>
      <c r="QB133" s="27"/>
      <c r="QC133" s="27"/>
      <c r="QD133" s="27"/>
      <c r="QE133" s="27"/>
      <c r="QF133" s="27"/>
      <c r="QG133" s="27"/>
      <c r="QH133" s="27"/>
      <c r="QI133" s="27"/>
      <c r="QJ133" s="27"/>
      <c r="QK133" s="27"/>
      <c r="QL133" s="27"/>
      <c r="QM133" s="27"/>
      <c r="QN133" s="27"/>
      <c r="QO133" s="27"/>
      <c r="QP133" s="27"/>
      <c r="QQ133" s="27"/>
      <c r="QR133" s="27"/>
      <c r="QS133" s="27"/>
      <c r="QT133" s="27"/>
      <c r="QU133" s="27"/>
      <c r="QV133" s="27"/>
      <c r="QW133" s="27"/>
      <c r="QX133" s="27"/>
      <c r="QY133" s="27"/>
      <c r="QZ133" s="27"/>
      <c r="RA133" s="27"/>
      <c r="RB133" s="27"/>
      <c r="RC133" s="27"/>
      <c r="RD133" s="27"/>
      <c r="RE133" s="27"/>
      <c r="RF133" s="27"/>
      <c r="RG133" s="27"/>
      <c r="RH133" s="27"/>
      <c r="RI133" s="27"/>
      <c r="RJ133" s="27"/>
      <c r="RK133" s="27"/>
      <c r="RL133" s="27"/>
      <c r="RM133" s="27"/>
      <c r="RN133" s="27"/>
      <c r="RO133" s="27"/>
      <c r="RP133" s="27"/>
      <c r="RQ133" s="27"/>
      <c r="RR133" s="27"/>
      <c r="RS133" s="27"/>
      <c r="RT133" s="27"/>
      <c r="RU133" s="27"/>
      <c r="RV133" s="27"/>
      <c r="RW133" s="27"/>
      <c r="RX133" s="27"/>
      <c r="RY133" s="27"/>
      <c r="RZ133" s="27"/>
      <c r="SA133" s="27"/>
      <c r="SB133" s="27"/>
      <c r="SC133" s="27"/>
      <c r="SD133" s="27"/>
      <c r="SE133" s="27"/>
      <c r="SF133" s="27"/>
      <c r="SG133" s="27"/>
      <c r="SH133" s="27"/>
      <c r="SI133" s="27"/>
      <c r="SJ133" s="27"/>
      <c r="SK133" s="27"/>
      <c r="SL133" s="27"/>
      <c r="SM133" s="27"/>
      <c r="SN133" s="27"/>
      <c r="SO133" s="27"/>
      <c r="SP133" s="27"/>
      <c r="SQ133" s="27"/>
      <c r="SR133" s="27"/>
      <c r="SS133" s="27"/>
      <c r="ST133" s="27"/>
      <c r="SU133" s="27"/>
      <c r="SV133" s="27"/>
      <c r="SW133" s="27"/>
      <c r="SX133" s="27"/>
      <c r="SY133" s="27"/>
      <c r="SZ133" s="27"/>
      <c r="TA133" s="27"/>
      <c r="TB133" s="27"/>
      <c r="TC133" s="27"/>
      <c r="TD133" s="27"/>
      <c r="TE133" s="27"/>
      <c r="TF133" s="27"/>
      <c r="TG133" s="27"/>
      <c r="TH133" s="27"/>
      <c r="TI133" s="27"/>
      <c r="TJ133" s="27"/>
      <c r="TK133" s="27"/>
      <c r="TL133" s="27"/>
      <c r="TM133" s="27"/>
      <c r="TN133" s="27"/>
      <c r="TO133" s="27"/>
      <c r="TP133" s="27"/>
      <c r="TQ133" s="27"/>
      <c r="TR133" s="27"/>
      <c r="TS133" s="27"/>
      <c r="TT133" s="27"/>
      <c r="TU133" s="27"/>
      <c r="TV133" s="27"/>
      <c r="TW133" s="27"/>
      <c r="TX133" s="27"/>
      <c r="TY133" s="27"/>
      <c r="TZ133" s="27"/>
      <c r="UA133" s="27"/>
      <c r="UB133" s="27"/>
      <c r="UC133" s="27"/>
      <c r="UD133" s="27"/>
      <c r="UE133" s="27"/>
      <c r="UF133" s="27"/>
      <c r="UG133" s="27"/>
      <c r="UH133" s="27"/>
      <c r="UI133" s="27"/>
      <c r="UJ133" s="27"/>
      <c r="UK133" s="27"/>
      <c r="UL133" s="27"/>
      <c r="UM133" s="27"/>
      <c r="UN133" s="27"/>
      <c r="UO133" s="27"/>
      <c r="UP133" s="27"/>
      <c r="UQ133" s="27"/>
      <c r="UR133" s="27"/>
      <c r="US133" s="27"/>
      <c r="UT133" s="27"/>
      <c r="UU133" s="27"/>
      <c r="UV133" s="27"/>
      <c r="UW133" s="27"/>
      <c r="UX133" s="27"/>
      <c r="UY133" s="27"/>
      <c r="UZ133" s="27"/>
      <c r="VA133" s="27"/>
      <c r="VB133" s="27"/>
      <c r="VC133" s="27"/>
      <c r="VD133" s="27"/>
      <c r="VE133" s="27"/>
      <c r="VF133" s="27"/>
      <c r="VG133" s="27"/>
      <c r="VH133" s="27"/>
      <c r="VI133" s="27"/>
      <c r="VJ133" s="27"/>
      <c r="VK133" s="27"/>
      <c r="VL133" s="27"/>
      <c r="VM133" s="27"/>
      <c r="VN133" s="27"/>
      <c r="VO133" s="27"/>
      <c r="VP133" s="27"/>
      <c r="VQ133" s="27"/>
      <c r="VR133" s="27"/>
      <c r="VS133" s="27"/>
      <c r="VT133" s="27"/>
      <c r="VU133" s="27"/>
      <c r="VV133" s="27"/>
      <c r="VW133" s="27"/>
      <c r="VX133" s="27"/>
      <c r="VY133" s="27"/>
      <c r="VZ133" s="27"/>
      <c r="WA133" s="27"/>
      <c r="WB133" s="27"/>
      <c r="WC133" s="27"/>
      <c r="WD133" s="27"/>
      <c r="WE133" s="27"/>
      <c r="WF133" s="27"/>
      <c r="WG133" s="27"/>
      <c r="WH133" s="27"/>
      <c r="WI133" s="27"/>
      <c r="WJ133" s="27"/>
      <c r="WK133" s="27"/>
      <c r="WL133" s="27"/>
      <c r="WM133" s="27"/>
      <c r="WN133" s="27"/>
      <c r="WO133" s="27"/>
      <c r="WP133" s="27"/>
      <c r="WQ133" s="27"/>
      <c r="WR133" s="27"/>
      <c r="WS133" s="27"/>
      <c r="WT133" s="27"/>
      <c r="WU133" s="27"/>
      <c r="WV133" s="27"/>
      <c r="WW133" s="27"/>
      <c r="WX133" s="27"/>
      <c r="WY133" s="27"/>
      <c r="WZ133" s="27"/>
      <c r="XA133" s="27"/>
      <c r="XB133" s="27"/>
      <c r="XC133" s="27"/>
      <c r="XD133" s="27"/>
      <c r="XE133" s="27"/>
      <c r="XF133" s="27"/>
      <c r="XG133" s="27"/>
      <c r="XH133" s="27"/>
      <c r="XI133" s="27"/>
      <c r="XJ133" s="27"/>
      <c r="XK133" s="27"/>
      <c r="XL133" s="27"/>
      <c r="XM133" s="27"/>
      <c r="XN133" s="27"/>
      <c r="XO133" s="27"/>
      <c r="XP133" s="27"/>
      <c r="XQ133" s="27"/>
      <c r="XR133" s="27"/>
      <c r="XS133" s="27"/>
      <c r="XT133" s="27"/>
      <c r="XU133" s="27"/>
      <c r="XV133" s="27"/>
      <c r="XW133" s="27"/>
      <c r="XX133" s="27"/>
      <c r="XY133" s="27"/>
      <c r="XZ133" s="27"/>
      <c r="YA133" s="27"/>
      <c r="YB133" s="27"/>
      <c r="YC133" s="27"/>
      <c r="YD133" s="27"/>
      <c r="YE133" s="27"/>
      <c r="YF133" s="27"/>
      <c r="YG133" s="27"/>
      <c r="YH133" s="27"/>
      <c r="YI133" s="27"/>
      <c r="YJ133" s="27"/>
      <c r="YK133" s="27"/>
      <c r="YL133" s="27"/>
      <c r="YM133" s="27"/>
      <c r="YN133" s="27"/>
      <c r="YO133" s="27"/>
      <c r="YP133" s="27"/>
      <c r="YQ133" s="27"/>
      <c r="YR133" s="27"/>
      <c r="YS133" s="27"/>
      <c r="YT133" s="27"/>
      <c r="YU133" s="27"/>
      <c r="YV133" s="27"/>
      <c r="YW133" s="27"/>
      <c r="YX133" s="27"/>
      <c r="YY133" s="27"/>
      <c r="YZ133" s="27"/>
      <c r="ZA133" s="27"/>
      <c r="ZB133" s="27"/>
      <c r="ZC133" s="27"/>
      <c r="ZD133" s="27"/>
      <c r="ZE133" s="27"/>
      <c r="ZF133" s="27"/>
      <c r="ZG133" s="27"/>
      <c r="ZH133" s="27"/>
      <c r="ZI133" s="27"/>
      <c r="ZJ133" s="27"/>
      <c r="ZK133" s="27"/>
      <c r="ZL133" s="27"/>
      <c r="ZM133" s="27"/>
      <c r="ZN133" s="27"/>
      <c r="ZO133" s="27"/>
      <c r="ZP133" s="27"/>
      <c r="ZQ133" s="27"/>
      <c r="ZR133" s="27"/>
      <c r="ZS133" s="27"/>
      <c r="ZT133" s="27"/>
      <c r="ZU133" s="27"/>
      <c r="ZV133" s="27"/>
      <c r="ZW133" s="27"/>
      <c r="ZX133" s="27"/>
      <c r="ZY133" s="27"/>
      <c r="ZZ133" s="27"/>
      <c r="AAA133" s="27"/>
      <c r="AAB133" s="27"/>
      <c r="AAC133" s="27"/>
      <c r="AAD133" s="27"/>
      <c r="AAE133" s="27"/>
      <c r="AAF133" s="27"/>
      <c r="AAG133" s="27"/>
      <c r="AAH133" s="27"/>
      <c r="AAI133" s="27"/>
      <c r="AAJ133" s="27"/>
      <c r="AAK133" s="27"/>
      <c r="AAL133" s="27"/>
      <c r="AAM133" s="27"/>
      <c r="AAN133" s="27"/>
      <c r="AAO133" s="27"/>
      <c r="AAP133" s="27"/>
      <c r="AAQ133" s="27"/>
      <c r="AAR133" s="27"/>
      <c r="AAS133" s="27"/>
      <c r="AAT133" s="27"/>
      <c r="AAU133" s="27"/>
      <c r="AAV133" s="27"/>
      <c r="AAW133" s="27"/>
      <c r="AAX133" s="27"/>
      <c r="AAY133" s="27"/>
      <c r="AAZ133" s="27"/>
      <c r="ABA133" s="27"/>
      <c r="ABB133" s="27"/>
      <c r="ABC133" s="27"/>
      <c r="ABD133" s="27"/>
      <c r="ABE133" s="27"/>
      <c r="ABF133" s="27"/>
      <c r="ABG133" s="27"/>
      <c r="ABH133" s="27"/>
      <c r="ABI133" s="27"/>
      <c r="ABJ133" s="27"/>
      <c r="ABK133" s="27"/>
      <c r="ABL133" s="27"/>
      <c r="ABM133" s="27"/>
      <c r="ABN133" s="27"/>
      <c r="ABO133" s="27"/>
      <c r="ABP133" s="27"/>
      <c r="ABQ133" s="27"/>
      <c r="ABR133" s="27"/>
      <c r="ABS133" s="27"/>
      <c r="ABT133" s="27"/>
      <c r="ABU133" s="27"/>
      <c r="ABV133" s="27"/>
      <c r="ABW133" s="27"/>
      <c r="ABX133" s="27"/>
      <c r="ABY133" s="27"/>
      <c r="ABZ133" s="27"/>
      <c r="ACA133" s="27"/>
      <c r="ACB133" s="27"/>
      <c r="ACC133" s="27"/>
      <c r="ACD133" s="27"/>
      <c r="ACE133" s="27"/>
      <c r="ACF133" s="27"/>
      <c r="ACG133" s="27"/>
      <c r="ACH133" s="27"/>
      <c r="ACI133" s="27"/>
      <c r="ACJ133" s="27"/>
      <c r="ACK133" s="27"/>
      <c r="ACL133" s="27"/>
      <c r="ACM133" s="27"/>
      <c r="ACN133" s="27"/>
      <c r="ACO133" s="27"/>
      <c r="ACP133" s="27"/>
      <c r="ACQ133" s="27"/>
      <c r="ACR133" s="27"/>
      <c r="ACS133" s="27"/>
      <c r="ACT133" s="27"/>
      <c r="ACU133" s="27"/>
      <c r="ACV133" s="27"/>
      <c r="ACW133" s="27"/>
      <c r="ACX133" s="27"/>
      <c r="ACY133" s="27"/>
      <c r="ACZ133" s="27"/>
      <c r="ADA133" s="27"/>
      <c r="ADB133" s="27"/>
      <c r="ADC133" s="27"/>
      <c r="ADD133" s="27"/>
      <c r="ADE133" s="27"/>
      <c r="ADF133" s="27"/>
      <c r="ADG133" s="27"/>
      <c r="ADH133" s="27"/>
      <c r="ADI133" s="27"/>
      <c r="ADJ133" s="27"/>
      <c r="ADK133" s="27"/>
      <c r="ADL133" s="27"/>
      <c r="ADM133" s="27"/>
      <c r="ADN133" s="27"/>
      <c r="ADO133" s="27"/>
      <c r="ADP133" s="27"/>
      <c r="ADQ133" s="27"/>
      <c r="ADR133" s="27"/>
      <c r="ADS133" s="27"/>
      <c r="ADT133" s="27"/>
      <c r="ADU133" s="27"/>
      <c r="ADV133" s="27"/>
      <c r="ADW133" s="27"/>
      <c r="ADX133" s="27"/>
      <c r="ADY133" s="27"/>
      <c r="ADZ133" s="27"/>
      <c r="AEA133" s="27"/>
      <c r="AEB133" s="27"/>
      <c r="AEC133" s="27"/>
      <c r="AED133" s="27"/>
      <c r="AEE133" s="27"/>
      <c r="AEF133" s="27"/>
      <c r="AEG133" s="27"/>
      <c r="AEH133" s="27"/>
      <c r="AEI133" s="27"/>
      <c r="AEJ133" s="27"/>
      <c r="AEK133" s="27"/>
      <c r="AEL133" s="27"/>
      <c r="AEM133" s="27"/>
      <c r="AEN133" s="27"/>
      <c r="AEO133" s="27"/>
      <c r="AEP133" s="27"/>
      <c r="AEQ133" s="27"/>
      <c r="AER133" s="27"/>
      <c r="AES133" s="27"/>
      <c r="AET133" s="27"/>
      <c r="AEU133" s="27"/>
      <c r="AEV133" s="27"/>
      <c r="AEW133" s="27"/>
      <c r="AEX133" s="27"/>
      <c r="AEY133" s="27"/>
      <c r="AEZ133" s="27"/>
      <c r="AFA133" s="27"/>
      <c r="AFB133" s="27"/>
      <c r="AFC133" s="27"/>
      <c r="AFD133" s="27"/>
      <c r="AFE133" s="27"/>
      <c r="AFF133" s="27"/>
      <c r="AFG133" s="27"/>
      <c r="AFH133" s="27"/>
      <c r="AFI133" s="27"/>
      <c r="AFJ133" s="27"/>
      <c r="AFK133" s="27"/>
      <c r="AFL133" s="27"/>
      <c r="AFM133" s="27"/>
      <c r="AFN133" s="27"/>
      <c r="AFO133" s="27"/>
      <c r="AFP133" s="27"/>
      <c r="AFQ133" s="27"/>
      <c r="AFR133" s="27"/>
      <c r="AFS133" s="27"/>
      <c r="AFT133" s="27"/>
      <c r="AFU133" s="27"/>
      <c r="AFV133" s="27"/>
      <c r="AFW133" s="27"/>
      <c r="AFX133" s="27"/>
      <c r="AFY133" s="27"/>
      <c r="AFZ133" s="27"/>
      <c r="AGA133" s="27"/>
      <c r="AGB133" s="27"/>
      <c r="AGC133" s="27"/>
      <c r="AGD133" s="27"/>
      <c r="AGE133" s="27"/>
      <c r="AGF133" s="27"/>
      <c r="AGG133" s="27"/>
      <c r="AGH133" s="27"/>
      <c r="AGI133" s="27"/>
      <c r="AGJ133" s="27"/>
      <c r="AGK133" s="27"/>
      <c r="AGL133" s="27"/>
      <c r="AGM133" s="27"/>
      <c r="AGN133" s="27"/>
      <c r="AGO133" s="27"/>
      <c r="AGP133" s="27"/>
      <c r="AGQ133" s="27"/>
      <c r="AGR133" s="27"/>
      <c r="AGS133" s="27"/>
      <c r="AGT133" s="27"/>
      <c r="AGU133" s="27"/>
      <c r="AGV133" s="27"/>
      <c r="AGW133" s="27"/>
      <c r="AGX133" s="27"/>
      <c r="AGY133" s="27"/>
      <c r="AGZ133" s="27"/>
      <c r="AHA133" s="27"/>
      <c r="AHB133" s="27"/>
      <c r="AHC133" s="27"/>
      <c r="AHD133" s="27"/>
      <c r="AHE133" s="27"/>
      <c r="AHF133" s="27"/>
      <c r="AHG133" s="27"/>
      <c r="AHH133" s="27"/>
      <c r="AHI133" s="27"/>
      <c r="AHJ133" s="27"/>
      <c r="AHK133" s="27"/>
      <c r="AHL133" s="27"/>
      <c r="AHM133" s="27"/>
      <c r="AHN133" s="27"/>
      <c r="AHO133" s="27"/>
      <c r="AHP133" s="27"/>
      <c r="AHQ133" s="27"/>
      <c r="AHR133" s="27"/>
      <c r="AHS133" s="27"/>
      <c r="AHT133" s="27"/>
      <c r="AHU133" s="27"/>
      <c r="AHV133" s="27"/>
      <c r="AHW133" s="27"/>
      <c r="AHX133" s="27"/>
      <c r="AHY133" s="27"/>
      <c r="AHZ133" s="27"/>
      <c r="AIA133" s="27"/>
      <c r="AIB133" s="27"/>
      <c r="AIC133" s="27"/>
      <c r="AID133" s="27"/>
      <c r="AIE133" s="27"/>
      <c r="AIF133" s="27"/>
      <c r="AIG133" s="27"/>
      <c r="AIH133" s="27"/>
      <c r="AII133" s="27"/>
      <c r="AIJ133" s="27"/>
      <c r="AIK133" s="27"/>
      <c r="AIL133" s="27"/>
      <c r="AIM133" s="27"/>
      <c r="AIN133" s="27"/>
      <c r="AIO133" s="27"/>
      <c r="AIP133" s="27"/>
      <c r="AIQ133" s="27"/>
      <c r="AIR133" s="27"/>
      <c r="AIS133" s="27"/>
      <c r="AIT133" s="27"/>
      <c r="AIU133" s="27"/>
      <c r="AIV133" s="27"/>
      <c r="AIW133" s="27"/>
      <c r="AIX133" s="27"/>
      <c r="AIY133" s="27"/>
      <c r="AIZ133" s="27"/>
      <c r="AJA133" s="27"/>
      <c r="AJB133" s="27"/>
      <c r="AJC133" s="27"/>
      <c r="AJD133" s="27"/>
      <c r="AJE133" s="27"/>
      <c r="AJF133" s="27"/>
      <c r="AJG133" s="27"/>
      <c r="AJH133" s="27"/>
      <c r="AJI133" s="27"/>
      <c r="AJJ133" s="27"/>
      <c r="AJK133" s="27"/>
      <c r="AJL133" s="27"/>
      <c r="AJM133" s="27"/>
      <c r="AJN133" s="27"/>
      <c r="AJO133" s="27"/>
      <c r="AJP133" s="27"/>
      <c r="AJQ133" s="27"/>
      <c r="AJR133" s="27"/>
      <c r="AJS133" s="27"/>
      <c r="AJT133" s="27"/>
      <c r="AJU133" s="27"/>
      <c r="AJV133" s="27"/>
      <c r="AJW133" s="27"/>
      <c r="AJX133" s="27"/>
      <c r="AJY133" s="27"/>
      <c r="AJZ133" s="27"/>
      <c r="AKA133" s="27"/>
      <c r="AKB133" s="27"/>
      <c r="AKC133" s="27"/>
      <c r="AKD133" s="27"/>
      <c r="AKE133" s="27"/>
      <c r="AKF133" s="27"/>
      <c r="AKG133" s="27"/>
      <c r="AKH133" s="27"/>
      <c r="AKI133" s="27"/>
      <c r="AKJ133" s="27"/>
      <c r="AKK133" s="27"/>
      <c r="AKL133" s="27"/>
      <c r="AKM133" s="27"/>
      <c r="AKN133" s="27"/>
      <c r="AKO133" s="27"/>
      <c r="AKP133" s="27"/>
      <c r="AKQ133" s="27"/>
      <c r="AKR133" s="27"/>
      <c r="AKS133" s="27"/>
      <c r="AKT133" s="27"/>
      <c r="AKU133" s="27"/>
      <c r="AKV133" s="27"/>
      <c r="AKW133" s="27"/>
      <c r="AKX133" s="27"/>
      <c r="AKY133" s="27"/>
      <c r="AKZ133" s="27"/>
      <c r="ALA133" s="27"/>
      <c r="ALB133" s="27"/>
      <c r="ALC133" s="27"/>
      <c r="ALD133" s="27"/>
      <c r="ALE133" s="27"/>
      <c r="ALF133" s="27"/>
      <c r="ALG133" s="27"/>
      <c r="ALH133" s="27"/>
      <c r="ALI133" s="27"/>
      <c r="ALJ133" s="27"/>
      <c r="ALK133" s="27"/>
      <c r="ALL133" s="27"/>
      <c r="ALM133" s="27"/>
      <c r="ALN133" s="27"/>
      <c r="ALO133" s="27"/>
      <c r="ALP133" s="27"/>
      <c r="ALQ133" s="27"/>
      <c r="ALR133" s="27"/>
      <c r="ALS133" s="27"/>
      <c r="ALT133" s="27"/>
      <c r="ALU133" s="27"/>
      <c r="ALV133" s="27"/>
      <c r="ALW133" s="27"/>
      <c r="ALX133" s="27"/>
      <c r="ALY133" s="27"/>
      <c r="ALZ133" s="27"/>
      <c r="AMA133" s="27"/>
      <c r="AMB133" s="27"/>
      <c r="AMC133" s="27"/>
      <c r="AMD133" s="27"/>
      <c r="AME133" s="27"/>
      <c r="AMF133" s="27"/>
      <c r="AMG133" s="27"/>
      <c r="AMH133" s="27"/>
      <c r="AMI133" s="27"/>
      <c r="AMJ133" s="27"/>
      <c r="AMK133" s="27"/>
      <c r="AML133" s="27"/>
      <c r="AMM133" s="27"/>
      <c r="AMN133" s="27"/>
      <c r="AMO133" s="27"/>
      <c r="AMP133" s="27"/>
      <c r="AMQ133" s="27"/>
      <c r="AMR133" s="27"/>
      <c r="AMS133" s="27"/>
      <c r="AMT133" s="27"/>
      <c r="AMU133" s="27"/>
      <c r="AMV133" s="27"/>
      <c r="AMW133" s="27"/>
      <c r="AMX133" s="27"/>
      <c r="AMY133" s="27"/>
      <c r="AMZ133" s="27"/>
      <c r="ANA133" s="27"/>
      <c r="ANB133" s="27"/>
      <c r="ANC133" s="27"/>
      <c r="AND133" s="27"/>
      <c r="ANE133" s="27"/>
      <c r="ANF133" s="27"/>
      <c r="ANG133" s="27"/>
      <c r="ANH133" s="27"/>
      <c r="ANI133" s="27"/>
      <c r="ANJ133" s="27"/>
      <c r="ANK133" s="27"/>
      <c r="ANL133" s="27"/>
      <c r="ANM133" s="27"/>
      <c r="ANN133" s="27"/>
      <c r="ANO133" s="27"/>
      <c r="ANP133" s="27"/>
      <c r="ANQ133" s="27"/>
      <c r="ANR133" s="27"/>
      <c r="ANS133" s="27"/>
      <c r="ANT133" s="27"/>
      <c r="ANU133" s="27"/>
      <c r="ANV133" s="27"/>
      <c r="ANW133" s="27"/>
      <c r="ANX133" s="27"/>
      <c r="ANY133" s="27"/>
      <c r="ANZ133" s="27"/>
      <c r="AOA133" s="27"/>
      <c r="AOB133" s="27"/>
      <c r="AOC133" s="27"/>
      <c r="AOD133" s="27"/>
      <c r="AOE133" s="27"/>
      <c r="AOF133" s="27"/>
      <c r="AOG133" s="27"/>
      <c r="AOH133" s="27"/>
      <c r="AOI133" s="27"/>
      <c r="AOJ133" s="27"/>
      <c r="AOK133" s="27"/>
      <c r="AOL133" s="27"/>
      <c r="AOM133" s="27"/>
      <c r="AON133" s="27"/>
      <c r="AOO133" s="27"/>
      <c r="AOP133" s="27"/>
      <c r="AOQ133" s="27"/>
      <c r="AOR133" s="27"/>
      <c r="AOS133" s="27"/>
      <c r="AOT133" s="27"/>
      <c r="AOU133" s="27"/>
      <c r="AOV133" s="27"/>
      <c r="AOW133" s="27"/>
      <c r="AOX133" s="27"/>
      <c r="AOY133" s="27"/>
      <c r="AOZ133" s="27"/>
      <c r="APA133" s="27"/>
      <c r="APB133" s="27"/>
      <c r="APC133" s="27"/>
      <c r="APD133" s="27"/>
      <c r="APE133" s="27"/>
      <c r="APF133" s="27"/>
      <c r="APG133" s="27"/>
      <c r="APH133" s="27"/>
      <c r="API133" s="27"/>
      <c r="APJ133" s="27"/>
      <c r="APK133" s="27"/>
      <c r="APL133" s="27"/>
      <c r="APM133" s="27"/>
      <c r="APN133" s="27"/>
      <c r="APO133" s="27"/>
      <c r="APP133" s="27"/>
      <c r="APQ133" s="27"/>
      <c r="APR133" s="27"/>
      <c r="APS133" s="27"/>
      <c r="APT133" s="27"/>
      <c r="APU133" s="27"/>
      <c r="APV133" s="27"/>
      <c r="APW133" s="27"/>
      <c r="APX133" s="27"/>
      <c r="APY133" s="27"/>
      <c r="APZ133" s="27"/>
      <c r="AQA133" s="27"/>
      <c r="AQB133" s="27"/>
      <c r="AQC133" s="27"/>
      <c r="AQD133" s="27"/>
      <c r="AQE133" s="27"/>
      <c r="AQF133" s="27"/>
      <c r="AQG133" s="27"/>
      <c r="AQH133" s="27"/>
      <c r="AQI133" s="27"/>
      <c r="AQJ133" s="27"/>
      <c r="AQK133" s="27"/>
      <c r="AQL133" s="27"/>
      <c r="AQM133" s="27"/>
      <c r="AQN133" s="27"/>
      <c r="AQO133" s="27"/>
      <c r="AQP133" s="27"/>
      <c r="AQQ133" s="27"/>
      <c r="AQR133" s="27"/>
      <c r="AQS133" s="27"/>
      <c r="AQT133" s="27"/>
      <c r="AQU133" s="27"/>
      <c r="AQV133" s="27"/>
      <c r="AQW133" s="27"/>
      <c r="AQX133" s="27"/>
      <c r="AQY133" s="27"/>
      <c r="AQZ133" s="27"/>
      <c r="ARA133" s="27"/>
      <c r="ARB133" s="27"/>
      <c r="ARC133" s="27"/>
      <c r="ARD133" s="27"/>
      <c r="ARE133" s="27"/>
      <c r="ARF133" s="27"/>
      <c r="ARG133" s="27"/>
      <c r="ARH133" s="27"/>
      <c r="ARI133" s="27"/>
      <c r="ARJ133" s="27"/>
      <c r="ARK133" s="27"/>
      <c r="ARL133" s="27"/>
      <c r="ARM133" s="27"/>
      <c r="ARN133" s="27"/>
      <c r="ARO133" s="27"/>
      <c r="ARP133" s="27"/>
      <c r="ARQ133" s="27"/>
      <c r="ARR133" s="27"/>
      <c r="ARS133" s="27"/>
      <c r="ART133" s="27"/>
      <c r="ARU133" s="27"/>
      <c r="ARV133" s="27"/>
      <c r="ARW133" s="27"/>
      <c r="ARX133" s="27"/>
      <c r="ARY133" s="27"/>
      <c r="ARZ133" s="27"/>
      <c r="ASA133" s="27"/>
      <c r="ASB133" s="27"/>
      <c r="ASC133" s="27"/>
      <c r="ASD133" s="27"/>
      <c r="ASE133" s="27"/>
      <c r="ASF133" s="27"/>
      <c r="ASG133" s="27"/>
      <c r="ASH133" s="27"/>
      <c r="ASI133" s="27"/>
      <c r="ASJ133" s="27"/>
      <c r="ASK133" s="27"/>
      <c r="ASL133" s="27"/>
      <c r="ASM133" s="27"/>
      <c r="ASN133" s="27"/>
      <c r="ASO133" s="27"/>
      <c r="ASP133" s="27"/>
      <c r="ASQ133" s="27"/>
      <c r="ASR133" s="27"/>
      <c r="ASS133" s="27"/>
      <c r="AST133" s="27"/>
      <c r="ASU133" s="27"/>
      <c r="ASV133" s="27"/>
      <c r="ASW133" s="27"/>
      <c r="ASX133" s="27"/>
      <c r="ASY133" s="27"/>
      <c r="ASZ133" s="27"/>
      <c r="ATA133" s="27"/>
      <c r="ATB133" s="27"/>
      <c r="ATC133" s="27"/>
      <c r="ATD133" s="27"/>
      <c r="ATE133" s="27"/>
      <c r="ATF133" s="27"/>
      <c r="ATG133" s="27"/>
      <c r="ATH133" s="27"/>
      <c r="ATI133" s="27"/>
      <c r="ATJ133" s="27"/>
      <c r="ATK133" s="27"/>
      <c r="ATL133" s="27"/>
      <c r="ATM133" s="27"/>
      <c r="ATN133" s="27"/>
      <c r="ATO133" s="27"/>
      <c r="ATP133" s="27"/>
      <c r="ATQ133" s="27"/>
      <c r="ATR133" s="27"/>
      <c r="ATS133" s="27"/>
      <c r="ATT133" s="27"/>
      <c r="ATU133" s="27"/>
      <c r="ATV133" s="27"/>
      <c r="ATW133" s="27"/>
      <c r="ATX133" s="27"/>
      <c r="ATY133" s="27"/>
      <c r="ATZ133" s="27"/>
      <c r="AUA133" s="27"/>
      <c r="AUB133" s="27"/>
      <c r="AUC133" s="27"/>
      <c r="AUD133" s="27"/>
      <c r="AUE133" s="27"/>
      <c r="AUF133" s="27"/>
      <c r="AUG133" s="27"/>
      <c r="AUH133" s="27"/>
      <c r="AUI133" s="27"/>
      <c r="AUJ133" s="27"/>
      <c r="AUK133" s="27"/>
      <c r="AUL133" s="27"/>
      <c r="AUM133" s="27"/>
      <c r="AUN133" s="27"/>
      <c r="AUO133" s="27"/>
      <c r="AUP133" s="27"/>
      <c r="AUQ133" s="27"/>
      <c r="AUR133" s="27"/>
      <c r="AUS133" s="27"/>
      <c r="AUT133" s="27"/>
      <c r="AUU133" s="27"/>
      <c r="AUV133" s="27"/>
      <c r="AUW133" s="27"/>
      <c r="AUX133" s="27"/>
      <c r="AUY133" s="27"/>
      <c r="AUZ133" s="27"/>
      <c r="AVA133" s="27"/>
      <c r="AVB133" s="27"/>
      <c r="AVC133" s="27"/>
      <c r="AVD133" s="27"/>
      <c r="AVE133" s="27"/>
      <c r="AVF133" s="27"/>
      <c r="AVG133" s="27"/>
      <c r="AVH133" s="27"/>
      <c r="AVI133" s="27"/>
      <c r="AVJ133" s="27"/>
      <c r="AVK133" s="27"/>
      <c r="AVL133" s="27"/>
      <c r="AVM133" s="27"/>
      <c r="AVN133" s="27"/>
      <c r="AVO133" s="27"/>
      <c r="AVP133" s="27"/>
      <c r="AVQ133" s="27"/>
      <c r="AVR133" s="27"/>
      <c r="AVS133" s="27"/>
      <c r="AVT133" s="27"/>
      <c r="AVU133" s="27"/>
      <c r="AVV133" s="27"/>
      <c r="AVW133" s="27"/>
      <c r="AVX133" s="27"/>
      <c r="AVY133" s="27"/>
      <c r="AVZ133" s="27"/>
      <c r="AWA133" s="27"/>
      <c r="AWB133" s="27"/>
      <c r="AWC133" s="27"/>
      <c r="AWD133" s="27"/>
      <c r="AWE133" s="27"/>
      <c r="AWF133" s="27"/>
      <c r="AWG133" s="27"/>
      <c r="AWH133" s="27"/>
      <c r="AWI133" s="27"/>
      <c r="AWJ133" s="27"/>
      <c r="AWK133" s="27"/>
      <c r="AWL133" s="27"/>
      <c r="AWM133" s="27"/>
      <c r="AWN133" s="27"/>
      <c r="AWO133" s="27"/>
      <c r="AWP133" s="27"/>
      <c r="AWQ133" s="27"/>
      <c r="AWR133" s="27"/>
      <c r="AWS133" s="27"/>
      <c r="AWT133" s="27"/>
      <c r="AWU133" s="27"/>
      <c r="AWV133" s="27"/>
      <c r="AWW133" s="27"/>
      <c r="AWX133" s="27"/>
      <c r="AWY133" s="27"/>
      <c r="AWZ133" s="27"/>
      <c r="AXA133" s="27"/>
      <c r="AXB133" s="27"/>
      <c r="AXC133" s="27"/>
      <c r="AXD133" s="27"/>
      <c r="AXE133" s="27"/>
      <c r="AXF133" s="27"/>
      <c r="AXG133" s="27"/>
      <c r="AXH133" s="27"/>
      <c r="AXI133" s="27"/>
      <c r="AXJ133" s="27"/>
      <c r="AXK133" s="27"/>
      <c r="AXL133" s="27"/>
      <c r="AXM133" s="27"/>
      <c r="AXN133" s="27"/>
      <c r="AXO133" s="27"/>
      <c r="AXP133" s="27"/>
      <c r="AXQ133" s="27"/>
      <c r="AXR133" s="27"/>
      <c r="AXS133" s="27"/>
      <c r="AXT133" s="27"/>
      <c r="AXU133" s="27"/>
      <c r="AXV133" s="27"/>
      <c r="AXW133" s="27"/>
      <c r="AXX133" s="27"/>
      <c r="AXY133" s="27"/>
      <c r="AXZ133" s="27"/>
      <c r="AYA133" s="27"/>
      <c r="AYB133" s="27"/>
      <c r="AYC133" s="27"/>
      <c r="AYD133" s="27"/>
      <c r="AYE133" s="27"/>
      <c r="AYF133" s="27"/>
      <c r="AYG133" s="27"/>
      <c r="AYH133" s="27"/>
      <c r="AYI133" s="27"/>
      <c r="AYJ133" s="27"/>
      <c r="AYK133" s="27"/>
      <c r="AYL133" s="27"/>
      <c r="AYM133" s="27"/>
      <c r="AYN133" s="27"/>
      <c r="AYO133" s="27"/>
      <c r="AYP133" s="27"/>
      <c r="AYQ133" s="27"/>
      <c r="AYR133" s="27"/>
      <c r="AYS133" s="27"/>
      <c r="AYT133" s="27"/>
      <c r="AYU133" s="27"/>
      <c r="AYV133" s="27"/>
      <c r="AYW133" s="27"/>
      <c r="AYX133" s="27"/>
      <c r="AYY133" s="27"/>
      <c r="AYZ133" s="27"/>
      <c r="AZA133" s="27"/>
      <c r="AZB133" s="27"/>
      <c r="AZC133" s="27"/>
      <c r="AZD133" s="27"/>
      <c r="AZE133" s="27"/>
      <c r="AZF133" s="27"/>
      <c r="AZG133" s="27"/>
      <c r="AZH133" s="27"/>
      <c r="AZI133" s="27"/>
      <c r="AZJ133" s="27"/>
      <c r="AZK133" s="27"/>
      <c r="AZL133" s="27"/>
      <c r="AZM133" s="27"/>
      <c r="AZN133" s="27"/>
      <c r="AZO133" s="27"/>
      <c r="AZP133" s="27"/>
      <c r="AZQ133" s="27"/>
      <c r="AZR133" s="27"/>
      <c r="AZS133" s="27"/>
      <c r="AZT133" s="27"/>
      <c r="AZU133" s="27"/>
      <c r="AZV133" s="27"/>
      <c r="AZW133" s="27"/>
      <c r="AZX133" s="27"/>
      <c r="AZY133" s="27"/>
      <c r="AZZ133" s="27"/>
      <c r="BAA133" s="27"/>
      <c r="BAB133" s="27"/>
      <c r="BAC133" s="27"/>
      <c r="BAD133" s="27"/>
      <c r="BAE133" s="27"/>
      <c r="BAF133" s="27"/>
      <c r="BAG133" s="27"/>
      <c r="BAH133" s="27"/>
      <c r="BAI133" s="27"/>
      <c r="BAJ133" s="27"/>
      <c r="BAK133" s="27"/>
      <c r="BAL133" s="27"/>
      <c r="BAM133" s="27"/>
      <c r="BAN133" s="27"/>
      <c r="BAO133" s="27"/>
      <c r="BAP133" s="27"/>
      <c r="BAQ133" s="27"/>
      <c r="BAR133" s="27"/>
      <c r="BAS133" s="27"/>
      <c r="BAT133" s="27"/>
      <c r="BAU133" s="27"/>
      <c r="BAV133" s="27"/>
      <c r="BAW133" s="27"/>
      <c r="BAX133" s="27"/>
      <c r="BAY133" s="27"/>
      <c r="BAZ133" s="27"/>
      <c r="BBA133" s="27"/>
      <c r="BBB133" s="27"/>
      <c r="BBC133" s="27"/>
      <c r="BBD133" s="27"/>
      <c r="BBE133" s="27"/>
      <c r="BBF133" s="27"/>
      <c r="BBG133" s="27"/>
      <c r="BBH133" s="27"/>
      <c r="BBI133" s="27"/>
      <c r="BBJ133" s="27"/>
      <c r="BBK133" s="27"/>
      <c r="BBL133" s="27"/>
      <c r="BBM133" s="27"/>
      <c r="BBN133" s="27"/>
      <c r="BBO133" s="27"/>
      <c r="BBP133" s="27"/>
      <c r="BBQ133" s="27"/>
      <c r="BBR133" s="27"/>
      <c r="BBS133" s="27"/>
      <c r="BBT133" s="27"/>
      <c r="BBU133" s="27"/>
      <c r="BBV133" s="27"/>
      <c r="BBW133" s="27"/>
      <c r="BBX133" s="27"/>
      <c r="BBY133" s="27"/>
      <c r="BBZ133" s="27"/>
      <c r="BCA133" s="27"/>
      <c r="BCB133" s="27"/>
      <c r="BCC133" s="27"/>
      <c r="BCD133" s="27"/>
      <c r="BCE133" s="27"/>
      <c r="BCF133" s="27"/>
      <c r="BCG133" s="27"/>
      <c r="BCH133" s="27"/>
      <c r="BCI133" s="27"/>
      <c r="BCJ133" s="27"/>
      <c r="BCK133" s="27"/>
      <c r="BCL133" s="27"/>
      <c r="BCM133" s="27"/>
      <c r="BCN133" s="27"/>
      <c r="BCO133" s="27"/>
      <c r="BCP133" s="27"/>
      <c r="BCQ133" s="27"/>
      <c r="BCR133" s="27"/>
      <c r="BCS133" s="27"/>
      <c r="BCT133" s="27"/>
      <c r="BCU133" s="27"/>
      <c r="BCV133" s="27"/>
      <c r="BCW133" s="27"/>
      <c r="BCX133" s="27"/>
      <c r="BCY133" s="27"/>
      <c r="BCZ133" s="27"/>
      <c r="BDA133" s="27"/>
      <c r="BDB133" s="27"/>
      <c r="BDC133" s="27"/>
      <c r="BDD133" s="27"/>
      <c r="BDE133" s="27"/>
      <c r="BDF133" s="27"/>
      <c r="BDG133" s="27"/>
      <c r="BDH133" s="27"/>
      <c r="BDI133" s="27"/>
      <c r="BDJ133" s="27"/>
      <c r="BDK133" s="27"/>
      <c r="BDL133" s="27"/>
      <c r="BDM133" s="27"/>
      <c r="BDN133" s="27"/>
      <c r="BDO133" s="27"/>
      <c r="BDP133" s="27"/>
      <c r="BDQ133" s="27"/>
      <c r="BDR133" s="27"/>
      <c r="BDS133" s="27"/>
      <c r="BDT133" s="27"/>
      <c r="BDU133" s="27"/>
      <c r="BDV133" s="27"/>
      <c r="BDW133" s="27"/>
      <c r="BDX133" s="27"/>
      <c r="BDY133" s="27"/>
      <c r="BDZ133" s="27"/>
      <c r="BEA133" s="27"/>
      <c r="BEB133" s="27"/>
      <c r="BEC133" s="27"/>
      <c r="BED133" s="27"/>
      <c r="BEE133" s="27"/>
      <c r="BEF133" s="27"/>
      <c r="BEG133" s="27"/>
      <c r="BEH133" s="27"/>
      <c r="BEI133" s="27"/>
      <c r="BEJ133" s="27"/>
      <c r="BEK133" s="27"/>
      <c r="BEL133" s="27"/>
      <c r="BEM133" s="27"/>
      <c r="BEN133" s="27"/>
      <c r="BEO133" s="27"/>
      <c r="BEP133" s="27"/>
      <c r="BEQ133" s="27"/>
      <c r="BER133" s="27"/>
      <c r="BES133" s="27"/>
      <c r="BET133" s="27"/>
      <c r="BEU133" s="27"/>
      <c r="BEV133" s="27"/>
      <c r="BEW133" s="27"/>
      <c r="BEX133" s="27"/>
      <c r="BEY133" s="27"/>
      <c r="BEZ133" s="27"/>
      <c r="BFA133" s="27"/>
      <c r="BFB133" s="27"/>
      <c r="BFC133" s="27"/>
      <c r="BFD133" s="27"/>
      <c r="BFE133" s="27"/>
      <c r="BFF133" s="27"/>
      <c r="BFG133" s="27"/>
      <c r="BFH133" s="27"/>
      <c r="BFI133" s="27"/>
      <c r="BFJ133" s="27"/>
      <c r="BFK133" s="27"/>
      <c r="BFL133" s="27"/>
      <c r="BFM133" s="27"/>
      <c r="BFN133" s="27"/>
      <c r="BFO133" s="27"/>
      <c r="BFP133" s="27"/>
      <c r="BFQ133" s="27"/>
      <c r="BFR133" s="27"/>
      <c r="BFS133" s="27"/>
      <c r="BFT133" s="27"/>
      <c r="BFU133" s="27"/>
      <c r="BFV133" s="27"/>
      <c r="BFW133" s="27"/>
      <c r="BFX133" s="27"/>
      <c r="BFY133" s="27"/>
      <c r="BFZ133" s="27"/>
      <c r="BGA133" s="27"/>
      <c r="BGB133" s="27"/>
      <c r="BGC133" s="27"/>
      <c r="BGD133" s="27"/>
      <c r="BGE133" s="27"/>
      <c r="BGF133" s="27"/>
      <c r="BGG133" s="27"/>
      <c r="BGH133" s="27"/>
      <c r="BGI133" s="27"/>
      <c r="BGJ133" s="27"/>
      <c r="BGK133" s="27"/>
      <c r="BGL133" s="27"/>
      <c r="BGM133" s="27"/>
      <c r="BGN133" s="27"/>
      <c r="BGO133" s="27"/>
      <c r="BGP133" s="27"/>
      <c r="BGQ133" s="27"/>
      <c r="BGR133" s="27"/>
      <c r="BGS133" s="27"/>
      <c r="BGT133" s="27"/>
      <c r="BGU133" s="27"/>
      <c r="BGV133" s="27"/>
      <c r="BGW133" s="27"/>
      <c r="BGX133" s="27"/>
      <c r="BGY133" s="27"/>
      <c r="BGZ133" s="27"/>
      <c r="BHA133" s="27"/>
      <c r="BHB133" s="27"/>
      <c r="BHC133" s="27"/>
      <c r="BHD133" s="27"/>
      <c r="BHE133" s="27"/>
      <c r="BHF133" s="27"/>
      <c r="BHG133" s="27"/>
      <c r="BHH133" s="27"/>
      <c r="BHI133" s="27"/>
      <c r="BHJ133" s="27"/>
      <c r="BHK133" s="27"/>
      <c r="BHL133" s="27"/>
      <c r="BHM133" s="27"/>
      <c r="BHN133" s="27"/>
      <c r="BHO133" s="27"/>
      <c r="BHP133" s="27"/>
      <c r="BHQ133" s="27"/>
      <c r="BHR133" s="27"/>
      <c r="BHS133" s="27"/>
      <c r="BHT133" s="27"/>
      <c r="BHU133" s="27"/>
      <c r="BHV133" s="27"/>
      <c r="BHW133" s="27"/>
      <c r="BHX133" s="27"/>
      <c r="BHY133" s="27"/>
      <c r="BHZ133" s="27"/>
      <c r="BIA133" s="27"/>
      <c r="BIB133" s="27"/>
      <c r="BIC133" s="27"/>
    </row>
    <row r="134" spans="1:1589" s="10" customFormat="1" ht="51" customHeight="1">
      <c r="A134" s="78"/>
      <c r="B134" s="56"/>
      <c r="C134" s="197"/>
      <c r="D134" s="198"/>
      <c r="E134" s="115">
        <v>42370</v>
      </c>
      <c r="F134" s="115">
        <v>42735</v>
      </c>
      <c r="G134" s="116" t="s">
        <v>11</v>
      </c>
      <c r="H134" s="145"/>
      <c r="I134" s="145"/>
      <c r="J134" s="145"/>
      <c r="K134" s="143"/>
      <c r="L134" s="145">
        <v>0</v>
      </c>
      <c r="M134" s="130"/>
      <c r="N134" s="145"/>
      <c r="O134" s="145"/>
      <c r="P134" s="145"/>
      <c r="Q134" s="145"/>
      <c r="R134" s="145"/>
      <c r="S134" s="145"/>
      <c r="T134" s="9"/>
      <c r="U134" s="9"/>
      <c r="V134" s="9"/>
      <c r="W134" s="9"/>
      <c r="X134" s="9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GZ134" s="27"/>
      <c r="HA134" s="27"/>
      <c r="HB134" s="27"/>
      <c r="HC134" s="27"/>
      <c r="HD134" s="27"/>
      <c r="HE134" s="27"/>
      <c r="HF134" s="27"/>
      <c r="HG134" s="27"/>
      <c r="HH134" s="27"/>
      <c r="HI134" s="27"/>
      <c r="HJ134" s="27"/>
      <c r="HK134" s="27"/>
      <c r="HL134" s="27"/>
      <c r="HM134" s="27"/>
      <c r="HN134" s="27"/>
      <c r="HO134" s="27"/>
      <c r="HP134" s="27"/>
      <c r="HQ134" s="27"/>
      <c r="HR134" s="27"/>
      <c r="HS134" s="27"/>
      <c r="HT134" s="27"/>
      <c r="HU134" s="27"/>
      <c r="HV134" s="27"/>
      <c r="HW134" s="27"/>
      <c r="HX134" s="27"/>
      <c r="HY134" s="27"/>
      <c r="HZ134" s="27"/>
      <c r="IA134" s="27"/>
      <c r="IB134" s="27"/>
      <c r="IC134" s="27"/>
      <c r="ID134" s="27"/>
      <c r="IE134" s="27"/>
      <c r="IF134" s="27"/>
      <c r="IG134" s="27"/>
      <c r="IH134" s="27"/>
      <c r="II134" s="27"/>
      <c r="IJ134" s="27"/>
      <c r="IK134" s="27"/>
      <c r="IL134" s="27"/>
      <c r="IM134" s="27"/>
      <c r="IN134" s="27"/>
      <c r="IO134" s="27"/>
      <c r="IP134" s="27"/>
      <c r="IQ134" s="27"/>
      <c r="IR134" s="27"/>
      <c r="IS134" s="27"/>
      <c r="IT134" s="27"/>
      <c r="IU134" s="27"/>
      <c r="IV134" s="27"/>
      <c r="IW134" s="27"/>
      <c r="IX134" s="27"/>
      <c r="IY134" s="27"/>
      <c r="IZ134" s="27"/>
      <c r="JA134" s="27"/>
      <c r="JB134" s="27"/>
      <c r="JC134" s="27"/>
      <c r="JD134" s="27"/>
      <c r="JE134" s="27"/>
      <c r="JF134" s="27"/>
      <c r="JG134" s="27"/>
      <c r="JH134" s="27"/>
      <c r="JI134" s="27"/>
      <c r="JJ134" s="27"/>
      <c r="JK134" s="27"/>
      <c r="JL134" s="27"/>
      <c r="JM134" s="27"/>
      <c r="JN134" s="27"/>
      <c r="JO134" s="27"/>
      <c r="JP134" s="27"/>
      <c r="JQ134" s="27"/>
      <c r="JR134" s="27"/>
      <c r="JS134" s="27"/>
      <c r="JT134" s="27"/>
      <c r="JU134" s="27"/>
      <c r="JV134" s="27"/>
      <c r="JW134" s="27"/>
      <c r="JX134" s="27"/>
      <c r="JY134" s="27"/>
      <c r="JZ134" s="27"/>
      <c r="KA134" s="27"/>
      <c r="KB134" s="27"/>
      <c r="KC134" s="27"/>
      <c r="KD134" s="27"/>
      <c r="KE134" s="27"/>
      <c r="KF134" s="27"/>
      <c r="KG134" s="27"/>
      <c r="KH134" s="27"/>
      <c r="KI134" s="27"/>
      <c r="KJ134" s="27"/>
      <c r="KK134" s="27"/>
      <c r="KL134" s="27"/>
      <c r="KM134" s="27"/>
      <c r="KN134" s="27"/>
      <c r="KO134" s="27"/>
      <c r="KP134" s="27"/>
      <c r="KQ134" s="27"/>
      <c r="KR134" s="27"/>
      <c r="KS134" s="27"/>
      <c r="KT134" s="27"/>
      <c r="KU134" s="27"/>
      <c r="KV134" s="27"/>
      <c r="KW134" s="27"/>
      <c r="KX134" s="27"/>
      <c r="KY134" s="27"/>
      <c r="KZ134" s="27"/>
      <c r="LA134" s="27"/>
      <c r="LB134" s="27"/>
      <c r="LC134" s="27"/>
      <c r="LD134" s="27"/>
      <c r="LE134" s="27"/>
      <c r="LF134" s="27"/>
      <c r="LG134" s="27"/>
      <c r="LH134" s="27"/>
      <c r="LI134" s="27"/>
      <c r="LJ134" s="27"/>
      <c r="LK134" s="27"/>
      <c r="LL134" s="27"/>
      <c r="LM134" s="27"/>
      <c r="LN134" s="27"/>
      <c r="LO134" s="27"/>
      <c r="LP134" s="27"/>
      <c r="LQ134" s="27"/>
      <c r="LR134" s="27"/>
      <c r="LS134" s="27"/>
      <c r="LT134" s="27"/>
      <c r="LU134" s="27"/>
      <c r="LV134" s="27"/>
      <c r="LW134" s="27"/>
      <c r="LX134" s="27"/>
      <c r="LY134" s="27"/>
      <c r="LZ134" s="27"/>
      <c r="MA134" s="27"/>
      <c r="MB134" s="27"/>
      <c r="MC134" s="27"/>
      <c r="MD134" s="27"/>
      <c r="ME134" s="27"/>
      <c r="MF134" s="27"/>
      <c r="MG134" s="27"/>
      <c r="MH134" s="27"/>
      <c r="MI134" s="27"/>
      <c r="MJ134" s="27"/>
      <c r="MK134" s="27"/>
      <c r="ML134" s="27"/>
      <c r="MM134" s="27"/>
      <c r="MN134" s="27"/>
      <c r="MO134" s="27"/>
      <c r="MP134" s="27"/>
      <c r="MQ134" s="27"/>
      <c r="MR134" s="27"/>
      <c r="MS134" s="27"/>
      <c r="MT134" s="27"/>
      <c r="MU134" s="27"/>
      <c r="MV134" s="27"/>
      <c r="MW134" s="27"/>
      <c r="MX134" s="27"/>
      <c r="MY134" s="27"/>
      <c r="MZ134" s="27"/>
      <c r="NA134" s="27"/>
      <c r="NB134" s="27"/>
      <c r="NC134" s="27"/>
      <c r="ND134" s="27"/>
      <c r="NE134" s="27"/>
      <c r="NF134" s="27"/>
      <c r="NG134" s="27"/>
      <c r="NH134" s="27"/>
      <c r="NI134" s="27"/>
      <c r="NJ134" s="27"/>
      <c r="NK134" s="27"/>
      <c r="NL134" s="27"/>
      <c r="NM134" s="27"/>
      <c r="NN134" s="27"/>
      <c r="NO134" s="27"/>
      <c r="NP134" s="27"/>
      <c r="NQ134" s="27"/>
      <c r="NR134" s="27"/>
      <c r="NS134" s="27"/>
      <c r="NT134" s="27"/>
      <c r="NU134" s="27"/>
      <c r="NV134" s="27"/>
      <c r="NW134" s="27"/>
      <c r="NX134" s="27"/>
      <c r="NY134" s="27"/>
      <c r="NZ134" s="27"/>
      <c r="OA134" s="27"/>
      <c r="OB134" s="27"/>
      <c r="OC134" s="27"/>
      <c r="OD134" s="27"/>
      <c r="OE134" s="27"/>
      <c r="OF134" s="27"/>
      <c r="OG134" s="27"/>
      <c r="OH134" s="27"/>
      <c r="OI134" s="27"/>
      <c r="OJ134" s="27"/>
      <c r="OK134" s="27"/>
      <c r="OL134" s="27"/>
      <c r="OM134" s="27"/>
      <c r="ON134" s="27"/>
      <c r="OO134" s="27"/>
      <c r="OP134" s="27"/>
      <c r="OQ134" s="27"/>
      <c r="OR134" s="27"/>
      <c r="OS134" s="27"/>
      <c r="OT134" s="27"/>
      <c r="OU134" s="27"/>
      <c r="OV134" s="27"/>
      <c r="OW134" s="27"/>
      <c r="OX134" s="27"/>
      <c r="OY134" s="27"/>
      <c r="OZ134" s="27"/>
      <c r="PA134" s="27"/>
      <c r="PB134" s="27"/>
      <c r="PC134" s="27"/>
      <c r="PD134" s="27"/>
      <c r="PE134" s="27"/>
      <c r="PF134" s="27"/>
      <c r="PG134" s="27"/>
      <c r="PH134" s="27"/>
      <c r="PI134" s="27"/>
      <c r="PJ134" s="27"/>
      <c r="PK134" s="27"/>
      <c r="PL134" s="27"/>
      <c r="PM134" s="27"/>
      <c r="PN134" s="27"/>
      <c r="PO134" s="27"/>
      <c r="PP134" s="27"/>
      <c r="PQ134" s="27"/>
      <c r="PR134" s="27"/>
      <c r="PS134" s="27"/>
      <c r="PT134" s="27"/>
      <c r="PU134" s="27"/>
      <c r="PV134" s="27"/>
      <c r="PW134" s="27"/>
      <c r="PX134" s="27"/>
      <c r="PY134" s="27"/>
      <c r="PZ134" s="27"/>
      <c r="QA134" s="27"/>
      <c r="QB134" s="27"/>
      <c r="QC134" s="27"/>
      <c r="QD134" s="27"/>
      <c r="QE134" s="27"/>
      <c r="QF134" s="27"/>
      <c r="QG134" s="27"/>
      <c r="QH134" s="27"/>
      <c r="QI134" s="27"/>
      <c r="QJ134" s="27"/>
      <c r="QK134" s="27"/>
      <c r="QL134" s="27"/>
      <c r="QM134" s="27"/>
      <c r="QN134" s="27"/>
      <c r="QO134" s="27"/>
      <c r="QP134" s="27"/>
      <c r="QQ134" s="27"/>
      <c r="QR134" s="27"/>
      <c r="QS134" s="27"/>
      <c r="QT134" s="27"/>
      <c r="QU134" s="27"/>
      <c r="QV134" s="27"/>
      <c r="QW134" s="27"/>
      <c r="QX134" s="27"/>
      <c r="QY134" s="27"/>
      <c r="QZ134" s="27"/>
      <c r="RA134" s="27"/>
      <c r="RB134" s="27"/>
      <c r="RC134" s="27"/>
      <c r="RD134" s="27"/>
      <c r="RE134" s="27"/>
      <c r="RF134" s="27"/>
      <c r="RG134" s="27"/>
      <c r="RH134" s="27"/>
      <c r="RI134" s="27"/>
      <c r="RJ134" s="27"/>
      <c r="RK134" s="27"/>
      <c r="RL134" s="27"/>
      <c r="RM134" s="27"/>
      <c r="RN134" s="27"/>
      <c r="RO134" s="27"/>
      <c r="RP134" s="27"/>
      <c r="RQ134" s="27"/>
      <c r="RR134" s="27"/>
      <c r="RS134" s="27"/>
      <c r="RT134" s="27"/>
      <c r="RU134" s="27"/>
      <c r="RV134" s="27"/>
      <c r="RW134" s="27"/>
      <c r="RX134" s="27"/>
      <c r="RY134" s="27"/>
      <c r="RZ134" s="27"/>
      <c r="SA134" s="27"/>
      <c r="SB134" s="27"/>
      <c r="SC134" s="27"/>
      <c r="SD134" s="27"/>
      <c r="SE134" s="27"/>
      <c r="SF134" s="27"/>
      <c r="SG134" s="27"/>
      <c r="SH134" s="27"/>
      <c r="SI134" s="27"/>
      <c r="SJ134" s="27"/>
      <c r="SK134" s="27"/>
      <c r="SL134" s="27"/>
      <c r="SM134" s="27"/>
      <c r="SN134" s="27"/>
      <c r="SO134" s="27"/>
      <c r="SP134" s="27"/>
      <c r="SQ134" s="27"/>
      <c r="SR134" s="27"/>
      <c r="SS134" s="27"/>
      <c r="ST134" s="27"/>
      <c r="SU134" s="27"/>
      <c r="SV134" s="27"/>
      <c r="SW134" s="27"/>
      <c r="SX134" s="27"/>
      <c r="SY134" s="27"/>
      <c r="SZ134" s="27"/>
      <c r="TA134" s="27"/>
      <c r="TB134" s="27"/>
      <c r="TC134" s="27"/>
      <c r="TD134" s="27"/>
      <c r="TE134" s="27"/>
      <c r="TF134" s="27"/>
      <c r="TG134" s="27"/>
      <c r="TH134" s="27"/>
      <c r="TI134" s="27"/>
      <c r="TJ134" s="27"/>
      <c r="TK134" s="27"/>
      <c r="TL134" s="27"/>
      <c r="TM134" s="27"/>
      <c r="TN134" s="27"/>
      <c r="TO134" s="27"/>
      <c r="TP134" s="27"/>
      <c r="TQ134" s="27"/>
      <c r="TR134" s="27"/>
      <c r="TS134" s="27"/>
      <c r="TT134" s="27"/>
      <c r="TU134" s="27"/>
      <c r="TV134" s="27"/>
      <c r="TW134" s="27"/>
      <c r="TX134" s="27"/>
      <c r="TY134" s="27"/>
      <c r="TZ134" s="27"/>
      <c r="UA134" s="27"/>
      <c r="UB134" s="27"/>
      <c r="UC134" s="27"/>
      <c r="UD134" s="27"/>
      <c r="UE134" s="27"/>
      <c r="UF134" s="27"/>
      <c r="UG134" s="27"/>
      <c r="UH134" s="27"/>
      <c r="UI134" s="27"/>
      <c r="UJ134" s="27"/>
      <c r="UK134" s="27"/>
      <c r="UL134" s="27"/>
      <c r="UM134" s="27"/>
      <c r="UN134" s="27"/>
      <c r="UO134" s="27"/>
      <c r="UP134" s="27"/>
      <c r="UQ134" s="27"/>
      <c r="UR134" s="27"/>
      <c r="US134" s="27"/>
      <c r="UT134" s="27"/>
      <c r="UU134" s="27"/>
      <c r="UV134" s="27"/>
      <c r="UW134" s="27"/>
      <c r="UX134" s="27"/>
      <c r="UY134" s="27"/>
      <c r="UZ134" s="27"/>
      <c r="VA134" s="27"/>
      <c r="VB134" s="27"/>
      <c r="VC134" s="27"/>
      <c r="VD134" s="27"/>
      <c r="VE134" s="27"/>
      <c r="VF134" s="27"/>
      <c r="VG134" s="27"/>
      <c r="VH134" s="27"/>
      <c r="VI134" s="27"/>
      <c r="VJ134" s="27"/>
      <c r="VK134" s="27"/>
      <c r="VL134" s="27"/>
      <c r="VM134" s="27"/>
      <c r="VN134" s="27"/>
      <c r="VO134" s="27"/>
      <c r="VP134" s="27"/>
      <c r="VQ134" s="27"/>
      <c r="VR134" s="27"/>
      <c r="VS134" s="27"/>
      <c r="VT134" s="27"/>
      <c r="VU134" s="27"/>
      <c r="VV134" s="27"/>
      <c r="VW134" s="27"/>
      <c r="VX134" s="27"/>
      <c r="VY134" s="27"/>
      <c r="VZ134" s="27"/>
      <c r="WA134" s="27"/>
      <c r="WB134" s="27"/>
      <c r="WC134" s="27"/>
      <c r="WD134" s="27"/>
      <c r="WE134" s="27"/>
      <c r="WF134" s="27"/>
      <c r="WG134" s="27"/>
      <c r="WH134" s="27"/>
      <c r="WI134" s="27"/>
      <c r="WJ134" s="27"/>
      <c r="WK134" s="27"/>
      <c r="WL134" s="27"/>
      <c r="WM134" s="27"/>
      <c r="WN134" s="27"/>
      <c r="WO134" s="27"/>
      <c r="WP134" s="27"/>
      <c r="WQ134" s="27"/>
      <c r="WR134" s="27"/>
      <c r="WS134" s="27"/>
      <c r="WT134" s="27"/>
      <c r="WU134" s="27"/>
      <c r="WV134" s="27"/>
      <c r="WW134" s="27"/>
      <c r="WX134" s="27"/>
      <c r="WY134" s="27"/>
      <c r="WZ134" s="27"/>
      <c r="XA134" s="27"/>
      <c r="XB134" s="27"/>
      <c r="XC134" s="27"/>
      <c r="XD134" s="27"/>
      <c r="XE134" s="27"/>
      <c r="XF134" s="27"/>
      <c r="XG134" s="27"/>
      <c r="XH134" s="27"/>
      <c r="XI134" s="27"/>
      <c r="XJ134" s="27"/>
      <c r="XK134" s="27"/>
      <c r="XL134" s="27"/>
      <c r="XM134" s="27"/>
      <c r="XN134" s="27"/>
      <c r="XO134" s="27"/>
      <c r="XP134" s="27"/>
      <c r="XQ134" s="27"/>
      <c r="XR134" s="27"/>
      <c r="XS134" s="27"/>
      <c r="XT134" s="27"/>
      <c r="XU134" s="27"/>
      <c r="XV134" s="27"/>
      <c r="XW134" s="27"/>
      <c r="XX134" s="27"/>
      <c r="XY134" s="27"/>
      <c r="XZ134" s="27"/>
      <c r="YA134" s="27"/>
      <c r="YB134" s="27"/>
      <c r="YC134" s="27"/>
      <c r="YD134" s="27"/>
      <c r="YE134" s="27"/>
      <c r="YF134" s="27"/>
      <c r="YG134" s="27"/>
      <c r="YH134" s="27"/>
      <c r="YI134" s="27"/>
      <c r="YJ134" s="27"/>
      <c r="YK134" s="27"/>
      <c r="YL134" s="27"/>
      <c r="YM134" s="27"/>
      <c r="YN134" s="27"/>
      <c r="YO134" s="27"/>
      <c r="YP134" s="27"/>
      <c r="YQ134" s="27"/>
      <c r="YR134" s="27"/>
      <c r="YS134" s="27"/>
      <c r="YT134" s="27"/>
      <c r="YU134" s="27"/>
      <c r="YV134" s="27"/>
      <c r="YW134" s="27"/>
      <c r="YX134" s="27"/>
      <c r="YY134" s="27"/>
      <c r="YZ134" s="27"/>
      <c r="ZA134" s="27"/>
      <c r="ZB134" s="27"/>
      <c r="ZC134" s="27"/>
      <c r="ZD134" s="27"/>
      <c r="ZE134" s="27"/>
      <c r="ZF134" s="27"/>
      <c r="ZG134" s="27"/>
      <c r="ZH134" s="27"/>
      <c r="ZI134" s="27"/>
      <c r="ZJ134" s="27"/>
      <c r="ZK134" s="27"/>
      <c r="ZL134" s="27"/>
      <c r="ZM134" s="27"/>
      <c r="ZN134" s="27"/>
      <c r="ZO134" s="27"/>
      <c r="ZP134" s="27"/>
      <c r="ZQ134" s="27"/>
      <c r="ZR134" s="27"/>
      <c r="ZS134" s="27"/>
      <c r="ZT134" s="27"/>
      <c r="ZU134" s="27"/>
      <c r="ZV134" s="27"/>
      <c r="ZW134" s="27"/>
      <c r="ZX134" s="27"/>
      <c r="ZY134" s="27"/>
      <c r="ZZ134" s="27"/>
      <c r="AAA134" s="27"/>
      <c r="AAB134" s="27"/>
      <c r="AAC134" s="27"/>
      <c r="AAD134" s="27"/>
      <c r="AAE134" s="27"/>
      <c r="AAF134" s="27"/>
      <c r="AAG134" s="27"/>
      <c r="AAH134" s="27"/>
      <c r="AAI134" s="27"/>
      <c r="AAJ134" s="27"/>
      <c r="AAK134" s="27"/>
      <c r="AAL134" s="27"/>
      <c r="AAM134" s="27"/>
      <c r="AAN134" s="27"/>
      <c r="AAO134" s="27"/>
      <c r="AAP134" s="27"/>
      <c r="AAQ134" s="27"/>
      <c r="AAR134" s="27"/>
      <c r="AAS134" s="27"/>
      <c r="AAT134" s="27"/>
      <c r="AAU134" s="27"/>
      <c r="AAV134" s="27"/>
      <c r="AAW134" s="27"/>
      <c r="AAX134" s="27"/>
      <c r="AAY134" s="27"/>
      <c r="AAZ134" s="27"/>
      <c r="ABA134" s="27"/>
      <c r="ABB134" s="27"/>
      <c r="ABC134" s="27"/>
      <c r="ABD134" s="27"/>
      <c r="ABE134" s="27"/>
      <c r="ABF134" s="27"/>
      <c r="ABG134" s="27"/>
      <c r="ABH134" s="27"/>
      <c r="ABI134" s="27"/>
      <c r="ABJ134" s="27"/>
      <c r="ABK134" s="27"/>
      <c r="ABL134" s="27"/>
      <c r="ABM134" s="27"/>
      <c r="ABN134" s="27"/>
      <c r="ABO134" s="27"/>
      <c r="ABP134" s="27"/>
      <c r="ABQ134" s="27"/>
      <c r="ABR134" s="27"/>
      <c r="ABS134" s="27"/>
      <c r="ABT134" s="27"/>
      <c r="ABU134" s="27"/>
      <c r="ABV134" s="27"/>
      <c r="ABW134" s="27"/>
      <c r="ABX134" s="27"/>
      <c r="ABY134" s="27"/>
      <c r="ABZ134" s="27"/>
      <c r="ACA134" s="27"/>
      <c r="ACB134" s="27"/>
      <c r="ACC134" s="27"/>
      <c r="ACD134" s="27"/>
      <c r="ACE134" s="27"/>
      <c r="ACF134" s="27"/>
      <c r="ACG134" s="27"/>
      <c r="ACH134" s="27"/>
      <c r="ACI134" s="27"/>
      <c r="ACJ134" s="27"/>
      <c r="ACK134" s="27"/>
      <c r="ACL134" s="27"/>
      <c r="ACM134" s="27"/>
      <c r="ACN134" s="27"/>
      <c r="ACO134" s="27"/>
      <c r="ACP134" s="27"/>
      <c r="ACQ134" s="27"/>
      <c r="ACR134" s="27"/>
      <c r="ACS134" s="27"/>
      <c r="ACT134" s="27"/>
      <c r="ACU134" s="27"/>
      <c r="ACV134" s="27"/>
      <c r="ACW134" s="27"/>
      <c r="ACX134" s="27"/>
      <c r="ACY134" s="27"/>
      <c r="ACZ134" s="27"/>
      <c r="ADA134" s="27"/>
      <c r="ADB134" s="27"/>
      <c r="ADC134" s="27"/>
      <c r="ADD134" s="27"/>
      <c r="ADE134" s="27"/>
      <c r="ADF134" s="27"/>
      <c r="ADG134" s="27"/>
      <c r="ADH134" s="27"/>
      <c r="ADI134" s="27"/>
      <c r="ADJ134" s="27"/>
      <c r="ADK134" s="27"/>
      <c r="ADL134" s="27"/>
      <c r="ADM134" s="27"/>
      <c r="ADN134" s="27"/>
      <c r="ADO134" s="27"/>
      <c r="ADP134" s="27"/>
      <c r="ADQ134" s="27"/>
      <c r="ADR134" s="27"/>
      <c r="ADS134" s="27"/>
      <c r="ADT134" s="27"/>
      <c r="ADU134" s="27"/>
      <c r="ADV134" s="27"/>
      <c r="ADW134" s="27"/>
      <c r="ADX134" s="27"/>
      <c r="ADY134" s="27"/>
      <c r="ADZ134" s="27"/>
      <c r="AEA134" s="27"/>
      <c r="AEB134" s="27"/>
      <c r="AEC134" s="27"/>
      <c r="AED134" s="27"/>
      <c r="AEE134" s="27"/>
      <c r="AEF134" s="27"/>
      <c r="AEG134" s="27"/>
      <c r="AEH134" s="27"/>
      <c r="AEI134" s="27"/>
      <c r="AEJ134" s="27"/>
      <c r="AEK134" s="27"/>
      <c r="AEL134" s="27"/>
      <c r="AEM134" s="27"/>
      <c r="AEN134" s="27"/>
      <c r="AEO134" s="27"/>
      <c r="AEP134" s="27"/>
      <c r="AEQ134" s="27"/>
      <c r="AER134" s="27"/>
      <c r="AES134" s="27"/>
      <c r="AET134" s="27"/>
      <c r="AEU134" s="27"/>
      <c r="AEV134" s="27"/>
      <c r="AEW134" s="27"/>
      <c r="AEX134" s="27"/>
      <c r="AEY134" s="27"/>
      <c r="AEZ134" s="27"/>
      <c r="AFA134" s="27"/>
      <c r="AFB134" s="27"/>
      <c r="AFC134" s="27"/>
      <c r="AFD134" s="27"/>
      <c r="AFE134" s="27"/>
      <c r="AFF134" s="27"/>
      <c r="AFG134" s="27"/>
      <c r="AFH134" s="27"/>
      <c r="AFI134" s="27"/>
      <c r="AFJ134" s="27"/>
      <c r="AFK134" s="27"/>
      <c r="AFL134" s="27"/>
      <c r="AFM134" s="27"/>
      <c r="AFN134" s="27"/>
      <c r="AFO134" s="27"/>
      <c r="AFP134" s="27"/>
      <c r="AFQ134" s="27"/>
      <c r="AFR134" s="27"/>
      <c r="AFS134" s="27"/>
      <c r="AFT134" s="27"/>
      <c r="AFU134" s="27"/>
      <c r="AFV134" s="27"/>
      <c r="AFW134" s="27"/>
      <c r="AFX134" s="27"/>
      <c r="AFY134" s="27"/>
      <c r="AFZ134" s="27"/>
      <c r="AGA134" s="27"/>
      <c r="AGB134" s="27"/>
      <c r="AGC134" s="27"/>
      <c r="AGD134" s="27"/>
      <c r="AGE134" s="27"/>
      <c r="AGF134" s="27"/>
      <c r="AGG134" s="27"/>
      <c r="AGH134" s="27"/>
      <c r="AGI134" s="27"/>
      <c r="AGJ134" s="27"/>
      <c r="AGK134" s="27"/>
      <c r="AGL134" s="27"/>
      <c r="AGM134" s="27"/>
      <c r="AGN134" s="27"/>
      <c r="AGO134" s="27"/>
      <c r="AGP134" s="27"/>
      <c r="AGQ134" s="27"/>
      <c r="AGR134" s="27"/>
      <c r="AGS134" s="27"/>
      <c r="AGT134" s="27"/>
      <c r="AGU134" s="27"/>
      <c r="AGV134" s="27"/>
      <c r="AGW134" s="27"/>
      <c r="AGX134" s="27"/>
      <c r="AGY134" s="27"/>
      <c r="AGZ134" s="27"/>
      <c r="AHA134" s="27"/>
      <c r="AHB134" s="27"/>
      <c r="AHC134" s="27"/>
      <c r="AHD134" s="27"/>
      <c r="AHE134" s="27"/>
      <c r="AHF134" s="27"/>
      <c r="AHG134" s="27"/>
      <c r="AHH134" s="27"/>
      <c r="AHI134" s="27"/>
      <c r="AHJ134" s="27"/>
      <c r="AHK134" s="27"/>
      <c r="AHL134" s="27"/>
      <c r="AHM134" s="27"/>
      <c r="AHN134" s="27"/>
      <c r="AHO134" s="27"/>
      <c r="AHP134" s="27"/>
      <c r="AHQ134" s="27"/>
      <c r="AHR134" s="27"/>
      <c r="AHS134" s="27"/>
      <c r="AHT134" s="27"/>
      <c r="AHU134" s="27"/>
      <c r="AHV134" s="27"/>
      <c r="AHW134" s="27"/>
      <c r="AHX134" s="27"/>
      <c r="AHY134" s="27"/>
      <c r="AHZ134" s="27"/>
      <c r="AIA134" s="27"/>
      <c r="AIB134" s="27"/>
      <c r="AIC134" s="27"/>
      <c r="AID134" s="27"/>
      <c r="AIE134" s="27"/>
      <c r="AIF134" s="27"/>
      <c r="AIG134" s="27"/>
      <c r="AIH134" s="27"/>
      <c r="AII134" s="27"/>
      <c r="AIJ134" s="27"/>
      <c r="AIK134" s="27"/>
      <c r="AIL134" s="27"/>
      <c r="AIM134" s="27"/>
      <c r="AIN134" s="27"/>
      <c r="AIO134" s="27"/>
      <c r="AIP134" s="27"/>
      <c r="AIQ134" s="27"/>
      <c r="AIR134" s="27"/>
      <c r="AIS134" s="27"/>
      <c r="AIT134" s="27"/>
      <c r="AIU134" s="27"/>
      <c r="AIV134" s="27"/>
      <c r="AIW134" s="27"/>
      <c r="AIX134" s="27"/>
      <c r="AIY134" s="27"/>
      <c r="AIZ134" s="27"/>
      <c r="AJA134" s="27"/>
      <c r="AJB134" s="27"/>
      <c r="AJC134" s="27"/>
      <c r="AJD134" s="27"/>
      <c r="AJE134" s="27"/>
      <c r="AJF134" s="27"/>
      <c r="AJG134" s="27"/>
      <c r="AJH134" s="27"/>
      <c r="AJI134" s="27"/>
      <c r="AJJ134" s="27"/>
      <c r="AJK134" s="27"/>
      <c r="AJL134" s="27"/>
      <c r="AJM134" s="27"/>
      <c r="AJN134" s="27"/>
      <c r="AJO134" s="27"/>
      <c r="AJP134" s="27"/>
      <c r="AJQ134" s="27"/>
      <c r="AJR134" s="27"/>
      <c r="AJS134" s="27"/>
      <c r="AJT134" s="27"/>
      <c r="AJU134" s="27"/>
      <c r="AJV134" s="27"/>
      <c r="AJW134" s="27"/>
      <c r="AJX134" s="27"/>
      <c r="AJY134" s="27"/>
      <c r="AJZ134" s="27"/>
      <c r="AKA134" s="27"/>
      <c r="AKB134" s="27"/>
      <c r="AKC134" s="27"/>
      <c r="AKD134" s="27"/>
      <c r="AKE134" s="27"/>
      <c r="AKF134" s="27"/>
      <c r="AKG134" s="27"/>
      <c r="AKH134" s="27"/>
      <c r="AKI134" s="27"/>
      <c r="AKJ134" s="27"/>
      <c r="AKK134" s="27"/>
      <c r="AKL134" s="27"/>
      <c r="AKM134" s="27"/>
      <c r="AKN134" s="27"/>
      <c r="AKO134" s="27"/>
      <c r="AKP134" s="27"/>
      <c r="AKQ134" s="27"/>
      <c r="AKR134" s="27"/>
      <c r="AKS134" s="27"/>
      <c r="AKT134" s="27"/>
      <c r="AKU134" s="27"/>
      <c r="AKV134" s="27"/>
      <c r="AKW134" s="27"/>
      <c r="AKX134" s="27"/>
      <c r="AKY134" s="27"/>
      <c r="AKZ134" s="27"/>
      <c r="ALA134" s="27"/>
      <c r="ALB134" s="27"/>
      <c r="ALC134" s="27"/>
      <c r="ALD134" s="27"/>
      <c r="ALE134" s="27"/>
      <c r="ALF134" s="27"/>
      <c r="ALG134" s="27"/>
      <c r="ALH134" s="27"/>
      <c r="ALI134" s="27"/>
      <c r="ALJ134" s="27"/>
      <c r="ALK134" s="27"/>
      <c r="ALL134" s="27"/>
      <c r="ALM134" s="27"/>
      <c r="ALN134" s="27"/>
      <c r="ALO134" s="27"/>
      <c r="ALP134" s="27"/>
      <c r="ALQ134" s="27"/>
      <c r="ALR134" s="27"/>
      <c r="ALS134" s="27"/>
      <c r="ALT134" s="27"/>
      <c r="ALU134" s="27"/>
      <c r="ALV134" s="27"/>
      <c r="ALW134" s="27"/>
      <c r="ALX134" s="27"/>
      <c r="ALY134" s="27"/>
      <c r="ALZ134" s="27"/>
      <c r="AMA134" s="27"/>
      <c r="AMB134" s="27"/>
      <c r="AMC134" s="27"/>
      <c r="AMD134" s="27"/>
      <c r="AME134" s="27"/>
      <c r="AMF134" s="27"/>
      <c r="AMG134" s="27"/>
      <c r="AMH134" s="27"/>
      <c r="AMI134" s="27"/>
      <c r="AMJ134" s="27"/>
      <c r="AMK134" s="27"/>
      <c r="AML134" s="27"/>
      <c r="AMM134" s="27"/>
      <c r="AMN134" s="27"/>
      <c r="AMO134" s="27"/>
      <c r="AMP134" s="27"/>
      <c r="AMQ134" s="27"/>
      <c r="AMR134" s="27"/>
      <c r="AMS134" s="27"/>
      <c r="AMT134" s="27"/>
      <c r="AMU134" s="27"/>
      <c r="AMV134" s="27"/>
      <c r="AMW134" s="27"/>
      <c r="AMX134" s="27"/>
      <c r="AMY134" s="27"/>
      <c r="AMZ134" s="27"/>
      <c r="ANA134" s="27"/>
      <c r="ANB134" s="27"/>
      <c r="ANC134" s="27"/>
      <c r="AND134" s="27"/>
      <c r="ANE134" s="27"/>
      <c r="ANF134" s="27"/>
      <c r="ANG134" s="27"/>
      <c r="ANH134" s="27"/>
      <c r="ANI134" s="27"/>
      <c r="ANJ134" s="27"/>
      <c r="ANK134" s="27"/>
      <c r="ANL134" s="27"/>
      <c r="ANM134" s="27"/>
      <c r="ANN134" s="27"/>
      <c r="ANO134" s="27"/>
      <c r="ANP134" s="27"/>
      <c r="ANQ134" s="27"/>
      <c r="ANR134" s="27"/>
      <c r="ANS134" s="27"/>
      <c r="ANT134" s="27"/>
      <c r="ANU134" s="27"/>
      <c r="ANV134" s="27"/>
      <c r="ANW134" s="27"/>
      <c r="ANX134" s="27"/>
      <c r="ANY134" s="27"/>
      <c r="ANZ134" s="27"/>
      <c r="AOA134" s="27"/>
      <c r="AOB134" s="27"/>
      <c r="AOC134" s="27"/>
      <c r="AOD134" s="27"/>
      <c r="AOE134" s="27"/>
      <c r="AOF134" s="27"/>
      <c r="AOG134" s="27"/>
      <c r="AOH134" s="27"/>
      <c r="AOI134" s="27"/>
      <c r="AOJ134" s="27"/>
      <c r="AOK134" s="27"/>
      <c r="AOL134" s="27"/>
      <c r="AOM134" s="27"/>
      <c r="AON134" s="27"/>
      <c r="AOO134" s="27"/>
      <c r="AOP134" s="27"/>
      <c r="AOQ134" s="27"/>
      <c r="AOR134" s="27"/>
      <c r="AOS134" s="27"/>
      <c r="AOT134" s="27"/>
      <c r="AOU134" s="27"/>
      <c r="AOV134" s="27"/>
      <c r="AOW134" s="27"/>
      <c r="AOX134" s="27"/>
      <c r="AOY134" s="27"/>
      <c r="AOZ134" s="27"/>
      <c r="APA134" s="27"/>
      <c r="APB134" s="27"/>
      <c r="APC134" s="27"/>
      <c r="APD134" s="27"/>
      <c r="APE134" s="27"/>
      <c r="APF134" s="27"/>
      <c r="APG134" s="27"/>
      <c r="APH134" s="27"/>
      <c r="API134" s="27"/>
      <c r="APJ134" s="27"/>
      <c r="APK134" s="27"/>
      <c r="APL134" s="27"/>
      <c r="APM134" s="27"/>
      <c r="APN134" s="27"/>
      <c r="APO134" s="27"/>
      <c r="APP134" s="27"/>
      <c r="APQ134" s="27"/>
      <c r="APR134" s="27"/>
      <c r="APS134" s="27"/>
      <c r="APT134" s="27"/>
      <c r="APU134" s="27"/>
      <c r="APV134" s="27"/>
      <c r="APW134" s="27"/>
      <c r="APX134" s="27"/>
      <c r="APY134" s="27"/>
      <c r="APZ134" s="27"/>
      <c r="AQA134" s="27"/>
      <c r="AQB134" s="27"/>
      <c r="AQC134" s="27"/>
      <c r="AQD134" s="27"/>
      <c r="AQE134" s="27"/>
      <c r="AQF134" s="27"/>
      <c r="AQG134" s="27"/>
      <c r="AQH134" s="27"/>
      <c r="AQI134" s="27"/>
      <c r="AQJ134" s="27"/>
      <c r="AQK134" s="27"/>
      <c r="AQL134" s="27"/>
      <c r="AQM134" s="27"/>
      <c r="AQN134" s="27"/>
      <c r="AQO134" s="27"/>
      <c r="AQP134" s="27"/>
      <c r="AQQ134" s="27"/>
      <c r="AQR134" s="27"/>
      <c r="AQS134" s="27"/>
      <c r="AQT134" s="27"/>
      <c r="AQU134" s="27"/>
      <c r="AQV134" s="27"/>
      <c r="AQW134" s="27"/>
      <c r="AQX134" s="27"/>
      <c r="AQY134" s="27"/>
      <c r="AQZ134" s="27"/>
      <c r="ARA134" s="27"/>
      <c r="ARB134" s="27"/>
      <c r="ARC134" s="27"/>
      <c r="ARD134" s="27"/>
      <c r="ARE134" s="27"/>
      <c r="ARF134" s="27"/>
      <c r="ARG134" s="27"/>
      <c r="ARH134" s="27"/>
      <c r="ARI134" s="27"/>
      <c r="ARJ134" s="27"/>
      <c r="ARK134" s="27"/>
      <c r="ARL134" s="27"/>
      <c r="ARM134" s="27"/>
      <c r="ARN134" s="27"/>
      <c r="ARO134" s="27"/>
      <c r="ARP134" s="27"/>
      <c r="ARQ134" s="27"/>
      <c r="ARR134" s="27"/>
      <c r="ARS134" s="27"/>
      <c r="ART134" s="27"/>
      <c r="ARU134" s="27"/>
      <c r="ARV134" s="27"/>
      <c r="ARW134" s="27"/>
      <c r="ARX134" s="27"/>
      <c r="ARY134" s="27"/>
      <c r="ARZ134" s="27"/>
      <c r="ASA134" s="27"/>
      <c r="ASB134" s="27"/>
      <c r="ASC134" s="27"/>
      <c r="ASD134" s="27"/>
      <c r="ASE134" s="27"/>
      <c r="ASF134" s="27"/>
      <c r="ASG134" s="27"/>
      <c r="ASH134" s="27"/>
      <c r="ASI134" s="27"/>
      <c r="ASJ134" s="27"/>
      <c r="ASK134" s="27"/>
      <c r="ASL134" s="27"/>
      <c r="ASM134" s="27"/>
      <c r="ASN134" s="27"/>
      <c r="ASO134" s="27"/>
      <c r="ASP134" s="27"/>
      <c r="ASQ134" s="27"/>
      <c r="ASR134" s="27"/>
      <c r="ASS134" s="27"/>
      <c r="AST134" s="27"/>
      <c r="ASU134" s="27"/>
      <c r="ASV134" s="27"/>
      <c r="ASW134" s="27"/>
      <c r="ASX134" s="27"/>
      <c r="ASY134" s="27"/>
      <c r="ASZ134" s="27"/>
      <c r="ATA134" s="27"/>
      <c r="ATB134" s="27"/>
      <c r="ATC134" s="27"/>
      <c r="ATD134" s="27"/>
      <c r="ATE134" s="27"/>
      <c r="ATF134" s="27"/>
      <c r="ATG134" s="27"/>
      <c r="ATH134" s="27"/>
      <c r="ATI134" s="27"/>
      <c r="ATJ134" s="27"/>
      <c r="ATK134" s="27"/>
      <c r="ATL134" s="27"/>
      <c r="ATM134" s="27"/>
      <c r="ATN134" s="27"/>
      <c r="ATO134" s="27"/>
      <c r="ATP134" s="27"/>
      <c r="ATQ134" s="27"/>
      <c r="ATR134" s="27"/>
      <c r="ATS134" s="27"/>
      <c r="ATT134" s="27"/>
      <c r="ATU134" s="27"/>
      <c r="ATV134" s="27"/>
      <c r="ATW134" s="27"/>
      <c r="ATX134" s="27"/>
      <c r="ATY134" s="27"/>
      <c r="ATZ134" s="27"/>
      <c r="AUA134" s="27"/>
      <c r="AUB134" s="27"/>
      <c r="AUC134" s="27"/>
      <c r="AUD134" s="27"/>
      <c r="AUE134" s="27"/>
      <c r="AUF134" s="27"/>
      <c r="AUG134" s="27"/>
      <c r="AUH134" s="27"/>
      <c r="AUI134" s="27"/>
      <c r="AUJ134" s="27"/>
      <c r="AUK134" s="27"/>
      <c r="AUL134" s="27"/>
      <c r="AUM134" s="27"/>
      <c r="AUN134" s="27"/>
      <c r="AUO134" s="27"/>
      <c r="AUP134" s="27"/>
      <c r="AUQ134" s="27"/>
      <c r="AUR134" s="27"/>
      <c r="AUS134" s="27"/>
      <c r="AUT134" s="27"/>
      <c r="AUU134" s="27"/>
      <c r="AUV134" s="27"/>
      <c r="AUW134" s="27"/>
      <c r="AUX134" s="27"/>
      <c r="AUY134" s="27"/>
      <c r="AUZ134" s="27"/>
      <c r="AVA134" s="27"/>
      <c r="AVB134" s="27"/>
      <c r="AVC134" s="27"/>
      <c r="AVD134" s="27"/>
      <c r="AVE134" s="27"/>
      <c r="AVF134" s="27"/>
      <c r="AVG134" s="27"/>
      <c r="AVH134" s="27"/>
      <c r="AVI134" s="27"/>
      <c r="AVJ134" s="27"/>
      <c r="AVK134" s="27"/>
      <c r="AVL134" s="27"/>
      <c r="AVM134" s="27"/>
      <c r="AVN134" s="27"/>
      <c r="AVO134" s="27"/>
      <c r="AVP134" s="27"/>
      <c r="AVQ134" s="27"/>
      <c r="AVR134" s="27"/>
      <c r="AVS134" s="27"/>
      <c r="AVT134" s="27"/>
      <c r="AVU134" s="27"/>
      <c r="AVV134" s="27"/>
      <c r="AVW134" s="27"/>
      <c r="AVX134" s="27"/>
      <c r="AVY134" s="27"/>
      <c r="AVZ134" s="27"/>
      <c r="AWA134" s="27"/>
      <c r="AWB134" s="27"/>
      <c r="AWC134" s="27"/>
      <c r="AWD134" s="27"/>
      <c r="AWE134" s="27"/>
      <c r="AWF134" s="27"/>
      <c r="AWG134" s="27"/>
      <c r="AWH134" s="27"/>
      <c r="AWI134" s="27"/>
      <c r="AWJ134" s="27"/>
      <c r="AWK134" s="27"/>
      <c r="AWL134" s="27"/>
      <c r="AWM134" s="27"/>
      <c r="AWN134" s="27"/>
      <c r="AWO134" s="27"/>
      <c r="AWP134" s="27"/>
      <c r="AWQ134" s="27"/>
      <c r="AWR134" s="27"/>
      <c r="AWS134" s="27"/>
      <c r="AWT134" s="27"/>
      <c r="AWU134" s="27"/>
      <c r="AWV134" s="27"/>
      <c r="AWW134" s="27"/>
      <c r="AWX134" s="27"/>
      <c r="AWY134" s="27"/>
      <c r="AWZ134" s="27"/>
      <c r="AXA134" s="27"/>
      <c r="AXB134" s="27"/>
      <c r="AXC134" s="27"/>
      <c r="AXD134" s="27"/>
      <c r="AXE134" s="27"/>
      <c r="AXF134" s="27"/>
      <c r="AXG134" s="27"/>
      <c r="AXH134" s="27"/>
      <c r="AXI134" s="27"/>
      <c r="AXJ134" s="27"/>
      <c r="AXK134" s="27"/>
      <c r="AXL134" s="27"/>
      <c r="AXM134" s="27"/>
      <c r="AXN134" s="27"/>
      <c r="AXO134" s="27"/>
      <c r="AXP134" s="27"/>
      <c r="AXQ134" s="27"/>
      <c r="AXR134" s="27"/>
      <c r="AXS134" s="27"/>
      <c r="AXT134" s="27"/>
      <c r="AXU134" s="27"/>
      <c r="AXV134" s="27"/>
      <c r="AXW134" s="27"/>
      <c r="AXX134" s="27"/>
      <c r="AXY134" s="27"/>
      <c r="AXZ134" s="27"/>
      <c r="AYA134" s="27"/>
      <c r="AYB134" s="27"/>
      <c r="AYC134" s="27"/>
      <c r="AYD134" s="27"/>
      <c r="AYE134" s="27"/>
      <c r="AYF134" s="27"/>
      <c r="AYG134" s="27"/>
      <c r="AYH134" s="27"/>
      <c r="AYI134" s="27"/>
      <c r="AYJ134" s="27"/>
      <c r="AYK134" s="27"/>
      <c r="AYL134" s="27"/>
      <c r="AYM134" s="27"/>
      <c r="AYN134" s="27"/>
      <c r="AYO134" s="27"/>
      <c r="AYP134" s="27"/>
      <c r="AYQ134" s="27"/>
      <c r="AYR134" s="27"/>
      <c r="AYS134" s="27"/>
      <c r="AYT134" s="27"/>
      <c r="AYU134" s="27"/>
      <c r="AYV134" s="27"/>
      <c r="AYW134" s="27"/>
      <c r="AYX134" s="27"/>
      <c r="AYY134" s="27"/>
      <c r="AYZ134" s="27"/>
      <c r="AZA134" s="27"/>
      <c r="AZB134" s="27"/>
      <c r="AZC134" s="27"/>
      <c r="AZD134" s="27"/>
      <c r="AZE134" s="27"/>
      <c r="AZF134" s="27"/>
      <c r="AZG134" s="27"/>
      <c r="AZH134" s="27"/>
      <c r="AZI134" s="27"/>
      <c r="AZJ134" s="27"/>
      <c r="AZK134" s="27"/>
      <c r="AZL134" s="27"/>
      <c r="AZM134" s="27"/>
      <c r="AZN134" s="27"/>
      <c r="AZO134" s="27"/>
      <c r="AZP134" s="27"/>
      <c r="AZQ134" s="27"/>
      <c r="AZR134" s="27"/>
      <c r="AZS134" s="27"/>
      <c r="AZT134" s="27"/>
      <c r="AZU134" s="27"/>
      <c r="AZV134" s="27"/>
      <c r="AZW134" s="27"/>
      <c r="AZX134" s="27"/>
      <c r="AZY134" s="27"/>
      <c r="AZZ134" s="27"/>
      <c r="BAA134" s="27"/>
      <c r="BAB134" s="27"/>
      <c r="BAC134" s="27"/>
      <c r="BAD134" s="27"/>
      <c r="BAE134" s="27"/>
      <c r="BAF134" s="27"/>
      <c r="BAG134" s="27"/>
      <c r="BAH134" s="27"/>
      <c r="BAI134" s="27"/>
      <c r="BAJ134" s="27"/>
      <c r="BAK134" s="27"/>
      <c r="BAL134" s="27"/>
      <c r="BAM134" s="27"/>
      <c r="BAN134" s="27"/>
      <c r="BAO134" s="27"/>
      <c r="BAP134" s="27"/>
      <c r="BAQ134" s="27"/>
      <c r="BAR134" s="27"/>
      <c r="BAS134" s="27"/>
      <c r="BAT134" s="27"/>
      <c r="BAU134" s="27"/>
      <c r="BAV134" s="27"/>
      <c r="BAW134" s="27"/>
      <c r="BAX134" s="27"/>
      <c r="BAY134" s="27"/>
      <c r="BAZ134" s="27"/>
      <c r="BBA134" s="27"/>
      <c r="BBB134" s="27"/>
      <c r="BBC134" s="27"/>
      <c r="BBD134" s="27"/>
      <c r="BBE134" s="27"/>
      <c r="BBF134" s="27"/>
      <c r="BBG134" s="27"/>
      <c r="BBH134" s="27"/>
      <c r="BBI134" s="27"/>
      <c r="BBJ134" s="27"/>
      <c r="BBK134" s="27"/>
      <c r="BBL134" s="27"/>
      <c r="BBM134" s="27"/>
      <c r="BBN134" s="27"/>
      <c r="BBO134" s="27"/>
      <c r="BBP134" s="27"/>
      <c r="BBQ134" s="27"/>
      <c r="BBR134" s="27"/>
      <c r="BBS134" s="27"/>
      <c r="BBT134" s="27"/>
      <c r="BBU134" s="27"/>
      <c r="BBV134" s="27"/>
      <c r="BBW134" s="27"/>
      <c r="BBX134" s="27"/>
      <c r="BBY134" s="27"/>
      <c r="BBZ134" s="27"/>
      <c r="BCA134" s="27"/>
      <c r="BCB134" s="27"/>
      <c r="BCC134" s="27"/>
      <c r="BCD134" s="27"/>
      <c r="BCE134" s="27"/>
      <c r="BCF134" s="27"/>
      <c r="BCG134" s="27"/>
      <c r="BCH134" s="27"/>
      <c r="BCI134" s="27"/>
      <c r="BCJ134" s="27"/>
      <c r="BCK134" s="27"/>
      <c r="BCL134" s="27"/>
      <c r="BCM134" s="27"/>
      <c r="BCN134" s="27"/>
      <c r="BCO134" s="27"/>
      <c r="BCP134" s="27"/>
      <c r="BCQ134" s="27"/>
      <c r="BCR134" s="27"/>
      <c r="BCS134" s="27"/>
      <c r="BCT134" s="27"/>
      <c r="BCU134" s="27"/>
      <c r="BCV134" s="27"/>
      <c r="BCW134" s="27"/>
      <c r="BCX134" s="27"/>
      <c r="BCY134" s="27"/>
      <c r="BCZ134" s="27"/>
      <c r="BDA134" s="27"/>
      <c r="BDB134" s="27"/>
      <c r="BDC134" s="27"/>
      <c r="BDD134" s="27"/>
      <c r="BDE134" s="27"/>
      <c r="BDF134" s="27"/>
      <c r="BDG134" s="27"/>
      <c r="BDH134" s="27"/>
      <c r="BDI134" s="27"/>
      <c r="BDJ134" s="27"/>
      <c r="BDK134" s="27"/>
      <c r="BDL134" s="27"/>
      <c r="BDM134" s="27"/>
      <c r="BDN134" s="27"/>
      <c r="BDO134" s="27"/>
      <c r="BDP134" s="27"/>
      <c r="BDQ134" s="27"/>
      <c r="BDR134" s="27"/>
      <c r="BDS134" s="27"/>
      <c r="BDT134" s="27"/>
      <c r="BDU134" s="27"/>
      <c r="BDV134" s="27"/>
      <c r="BDW134" s="27"/>
      <c r="BDX134" s="27"/>
      <c r="BDY134" s="27"/>
      <c r="BDZ134" s="27"/>
      <c r="BEA134" s="27"/>
      <c r="BEB134" s="27"/>
      <c r="BEC134" s="27"/>
      <c r="BED134" s="27"/>
      <c r="BEE134" s="27"/>
      <c r="BEF134" s="27"/>
      <c r="BEG134" s="27"/>
      <c r="BEH134" s="27"/>
      <c r="BEI134" s="27"/>
      <c r="BEJ134" s="27"/>
      <c r="BEK134" s="27"/>
      <c r="BEL134" s="27"/>
      <c r="BEM134" s="27"/>
      <c r="BEN134" s="27"/>
      <c r="BEO134" s="27"/>
      <c r="BEP134" s="27"/>
      <c r="BEQ134" s="27"/>
      <c r="BER134" s="27"/>
      <c r="BES134" s="27"/>
      <c r="BET134" s="27"/>
      <c r="BEU134" s="27"/>
      <c r="BEV134" s="27"/>
      <c r="BEW134" s="27"/>
      <c r="BEX134" s="27"/>
      <c r="BEY134" s="27"/>
      <c r="BEZ134" s="27"/>
      <c r="BFA134" s="27"/>
      <c r="BFB134" s="27"/>
      <c r="BFC134" s="27"/>
      <c r="BFD134" s="27"/>
      <c r="BFE134" s="27"/>
      <c r="BFF134" s="27"/>
      <c r="BFG134" s="27"/>
      <c r="BFH134" s="27"/>
      <c r="BFI134" s="27"/>
      <c r="BFJ134" s="27"/>
      <c r="BFK134" s="27"/>
      <c r="BFL134" s="27"/>
      <c r="BFM134" s="27"/>
      <c r="BFN134" s="27"/>
      <c r="BFO134" s="27"/>
      <c r="BFP134" s="27"/>
      <c r="BFQ134" s="27"/>
      <c r="BFR134" s="27"/>
      <c r="BFS134" s="27"/>
      <c r="BFT134" s="27"/>
      <c r="BFU134" s="27"/>
      <c r="BFV134" s="27"/>
      <c r="BFW134" s="27"/>
      <c r="BFX134" s="27"/>
      <c r="BFY134" s="27"/>
      <c r="BFZ134" s="27"/>
      <c r="BGA134" s="27"/>
      <c r="BGB134" s="27"/>
      <c r="BGC134" s="27"/>
      <c r="BGD134" s="27"/>
      <c r="BGE134" s="27"/>
      <c r="BGF134" s="27"/>
      <c r="BGG134" s="27"/>
      <c r="BGH134" s="27"/>
      <c r="BGI134" s="27"/>
      <c r="BGJ134" s="27"/>
      <c r="BGK134" s="27"/>
      <c r="BGL134" s="27"/>
      <c r="BGM134" s="27"/>
      <c r="BGN134" s="27"/>
      <c r="BGO134" s="27"/>
      <c r="BGP134" s="27"/>
      <c r="BGQ134" s="27"/>
      <c r="BGR134" s="27"/>
      <c r="BGS134" s="27"/>
      <c r="BGT134" s="27"/>
      <c r="BGU134" s="27"/>
      <c r="BGV134" s="27"/>
      <c r="BGW134" s="27"/>
      <c r="BGX134" s="27"/>
      <c r="BGY134" s="27"/>
      <c r="BGZ134" s="27"/>
      <c r="BHA134" s="27"/>
      <c r="BHB134" s="27"/>
      <c r="BHC134" s="27"/>
      <c r="BHD134" s="27"/>
      <c r="BHE134" s="27"/>
      <c r="BHF134" s="27"/>
      <c r="BHG134" s="27"/>
      <c r="BHH134" s="27"/>
      <c r="BHI134" s="27"/>
      <c r="BHJ134" s="27"/>
      <c r="BHK134" s="27"/>
      <c r="BHL134" s="27"/>
      <c r="BHM134" s="27"/>
      <c r="BHN134" s="27"/>
      <c r="BHO134" s="27"/>
      <c r="BHP134" s="27"/>
      <c r="BHQ134" s="27"/>
      <c r="BHR134" s="27"/>
      <c r="BHS134" s="27"/>
      <c r="BHT134" s="27"/>
      <c r="BHU134" s="27"/>
      <c r="BHV134" s="27"/>
      <c r="BHW134" s="27"/>
      <c r="BHX134" s="27"/>
      <c r="BHY134" s="27"/>
      <c r="BHZ134" s="27"/>
      <c r="BIA134" s="27"/>
      <c r="BIB134" s="27"/>
      <c r="BIC134" s="27"/>
    </row>
    <row r="135" spans="1:1589" s="9" customFormat="1" ht="37.5" customHeight="1">
      <c r="A135" s="78"/>
      <c r="B135" s="56"/>
      <c r="C135" s="197" t="s">
        <v>139</v>
      </c>
      <c r="D135" s="198" t="s">
        <v>13</v>
      </c>
      <c r="E135" s="107">
        <v>41640</v>
      </c>
      <c r="F135" s="107">
        <v>42004</v>
      </c>
      <c r="G135" s="114" t="s">
        <v>9</v>
      </c>
      <c r="H135" s="130"/>
      <c r="I135" s="130"/>
      <c r="J135" s="152">
        <v>5193506.0199999996</v>
      </c>
      <c r="K135" s="130"/>
      <c r="L135" s="130"/>
      <c r="M135" s="130"/>
      <c r="N135" s="130">
        <v>743099.16</v>
      </c>
      <c r="O135" s="130"/>
      <c r="P135" s="130"/>
      <c r="Q135" s="130"/>
      <c r="R135" s="130">
        <v>743099.16</v>
      </c>
      <c r="S135" s="130"/>
      <c r="U135" s="94">
        <f>J135-N135</f>
        <v>4450406.8599999994</v>
      </c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27"/>
      <c r="HA135" s="27"/>
      <c r="HB135" s="27"/>
      <c r="HC135" s="27"/>
      <c r="HD135" s="27"/>
      <c r="HE135" s="27"/>
      <c r="HF135" s="27"/>
      <c r="HG135" s="27"/>
      <c r="HH135" s="27"/>
      <c r="HI135" s="27"/>
      <c r="HJ135" s="27"/>
      <c r="HK135" s="27"/>
      <c r="HL135" s="27"/>
      <c r="HM135" s="27"/>
      <c r="HN135" s="27"/>
      <c r="HO135" s="27"/>
      <c r="HP135" s="27"/>
      <c r="HQ135" s="27"/>
      <c r="HR135" s="27"/>
      <c r="HS135" s="27"/>
      <c r="HT135" s="27"/>
      <c r="HU135" s="27"/>
      <c r="HV135" s="27"/>
      <c r="HW135" s="27"/>
      <c r="HX135" s="27"/>
      <c r="HY135" s="27"/>
      <c r="HZ135" s="27"/>
      <c r="IA135" s="27"/>
      <c r="IB135" s="27"/>
      <c r="IC135" s="27"/>
      <c r="ID135" s="27"/>
      <c r="IE135" s="27"/>
      <c r="IF135" s="27"/>
      <c r="IG135" s="27"/>
      <c r="IH135" s="27"/>
      <c r="II135" s="27"/>
      <c r="IJ135" s="27"/>
      <c r="IK135" s="27"/>
      <c r="IL135" s="27"/>
      <c r="IM135" s="27"/>
      <c r="IN135" s="27"/>
      <c r="IO135" s="27"/>
      <c r="IP135" s="27"/>
      <c r="IQ135" s="27"/>
      <c r="IR135" s="27"/>
      <c r="IS135" s="27"/>
      <c r="IT135" s="27"/>
      <c r="IU135" s="27"/>
      <c r="IV135" s="27"/>
      <c r="IW135" s="27"/>
      <c r="IX135" s="27"/>
      <c r="IY135" s="27"/>
      <c r="IZ135" s="27"/>
      <c r="JA135" s="27"/>
      <c r="JB135" s="27"/>
      <c r="JC135" s="27"/>
      <c r="JD135" s="27"/>
      <c r="JE135" s="27"/>
      <c r="JF135" s="27"/>
      <c r="JG135" s="27"/>
      <c r="JH135" s="27"/>
      <c r="JI135" s="27"/>
      <c r="JJ135" s="27"/>
      <c r="JK135" s="27"/>
      <c r="JL135" s="27"/>
      <c r="JM135" s="27"/>
      <c r="JN135" s="27"/>
      <c r="JO135" s="27"/>
      <c r="JP135" s="27"/>
      <c r="JQ135" s="27"/>
      <c r="JR135" s="27"/>
      <c r="JS135" s="27"/>
      <c r="JT135" s="27"/>
      <c r="JU135" s="27"/>
      <c r="JV135" s="27"/>
      <c r="JW135" s="27"/>
      <c r="JX135" s="27"/>
      <c r="JY135" s="27"/>
      <c r="JZ135" s="27"/>
      <c r="KA135" s="27"/>
      <c r="KB135" s="27"/>
      <c r="KC135" s="27"/>
      <c r="KD135" s="27"/>
      <c r="KE135" s="27"/>
      <c r="KF135" s="27"/>
      <c r="KG135" s="27"/>
      <c r="KH135" s="27"/>
      <c r="KI135" s="27"/>
      <c r="KJ135" s="27"/>
      <c r="KK135" s="27"/>
      <c r="KL135" s="27"/>
      <c r="KM135" s="27"/>
      <c r="KN135" s="27"/>
      <c r="KO135" s="27"/>
      <c r="KP135" s="27"/>
      <c r="KQ135" s="27"/>
      <c r="KR135" s="27"/>
      <c r="KS135" s="27"/>
      <c r="KT135" s="27"/>
      <c r="KU135" s="27"/>
      <c r="KV135" s="27"/>
      <c r="KW135" s="27"/>
      <c r="KX135" s="27"/>
      <c r="KY135" s="27"/>
      <c r="KZ135" s="27"/>
      <c r="LA135" s="27"/>
      <c r="LB135" s="27"/>
      <c r="LC135" s="27"/>
      <c r="LD135" s="27"/>
      <c r="LE135" s="27"/>
      <c r="LF135" s="27"/>
      <c r="LG135" s="27"/>
      <c r="LH135" s="27"/>
      <c r="LI135" s="27"/>
      <c r="LJ135" s="27"/>
      <c r="LK135" s="27"/>
      <c r="LL135" s="27"/>
      <c r="LM135" s="27"/>
      <c r="LN135" s="27"/>
      <c r="LO135" s="27"/>
      <c r="LP135" s="27"/>
      <c r="LQ135" s="27"/>
      <c r="LR135" s="27"/>
      <c r="LS135" s="27"/>
      <c r="LT135" s="27"/>
      <c r="LU135" s="27"/>
      <c r="LV135" s="27"/>
      <c r="LW135" s="27"/>
      <c r="LX135" s="27"/>
      <c r="LY135" s="27"/>
      <c r="LZ135" s="27"/>
      <c r="MA135" s="27"/>
      <c r="MB135" s="27"/>
      <c r="MC135" s="27"/>
      <c r="MD135" s="27"/>
      <c r="ME135" s="27"/>
      <c r="MF135" s="27"/>
      <c r="MG135" s="27"/>
      <c r="MH135" s="27"/>
      <c r="MI135" s="27"/>
      <c r="MJ135" s="27"/>
      <c r="MK135" s="27"/>
      <c r="ML135" s="27"/>
      <c r="MM135" s="27"/>
      <c r="MN135" s="27"/>
      <c r="MO135" s="27"/>
      <c r="MP135" s="27"/>
      <c r="MQ135" s="27"/>
      <c r="MR135" s="27"/>
      <c r="MS135" s="27"/>
      <c r="MT135" s="27"/>
      <c r="MU135" s="27"/>
      <c r="MV135" s="27"/>
      <c r="MW135" s="27"/>
      <c r="MX135" s="27"/>
      <c r="MY135" s="27"/>
      <c r="MZ135" s="27"/>
      <c r="NA135" s="27"/>
      <c r="NB135" s="27"/>
      <c r="NC135" s="27"/>
      <c r="ND135" s="27"/>
      <c r="NE135" s="27"/>
      <c r="NF135" s="27"/>
      <c r="NG135" s="27"/>
      <c r="NH135" s="27"/>
      <c r="NI135" s="27"/>
      <c r="NJ135" s="27"/>
      <c r="NK135" s="27"/>
      <c r="NL135" s="27"/>
      <c r="NM135" s="27"/>
      <c r="NN135" s="27"/>
      <c r="NO135" s="27"/>
      <c r="NP135" s="27"/>
      <c r="NQ135" s="27"/>
      <c r="NR135" s="27"/>
      <c r="NS135" s="27"/>
      <c r="NT135" s="27"/>
      <c r="NU135" s="27"/>
      <c r="NV135" s="27"/>
      <c r="NW135" s="27"/>
      <c r="NX135" s="27"/>
      <c r="NY135" s="27"/>
      <c r="NZ135" s="27"/>
      <c r="OA135" s="27"/>
      <c r="OB135" s="27"/>
      <c r="OC135" s="27"/>
      <c r="OD135" s="27"/>
      <c r="OE135" s="27"/>
      <c r="OF135" s="27"/>
      <c r="OG135" s="27"/>
      <c r="OH135" s="27"/>
      <c r="OI135" s="27"/>
      <c r="OJ135" s="27"/>
      <c r="OK135" s="27"/>
      <c r="OL135" s="27"/>
      <c r="OM135" s="27"/>
      <c r="ON135" s="27"/>
      <c r="OO135" s="27"/>
      <c r="OP135" s="27"/>
      <c r="OQ135" s="27"/>
      <c r="OR135" s="27"/>
      <c r="OS135" s="27"/>
      <c r="OT135" s="27"/>
      <c r="OU135" s="27"/>
      <c r="OV135" s="27"/>
      <c r="OW135" s="27"/>
      <c r="OX135" s="27"/>
      <c r="OY135" s="27"/>
      <c r="OZ135" s="27"/>
      <c r="PA135" s="27"/>
      <c r="PB135" s="27"/>
      <c r="PC135" s="27"/>
      <c r="PD135" s="27"/>
      <c r="PE135" s="27"/>
      <c r="PF135" s="27"/>
      <c r="PG135" s="27"/>
      <c r="PH135" s="27"/>
      <c r="PI135" s="27"/>
      <c r="PJ135" s="27"/>
      <c r="PK135" s="27"/>
      <c r="PL135" s="27"/>
      <c r="PM135" s="27"/>
      <c r="PN135" s="27"/>
      <c r="PO135" s="27"/>
      <c r="PP135" s="27"/>
      <c r="PQ135" s="27"/>
      <c r="PR135" s="27"/>
      <c r="PS135" s="27"/>
      <c r="PT135" s="27"/>
      <c r="PU135" s="27"/>
      <c r="PV135" s="27"/>
      <c r="PW135" s="27"/>
      <c r="PX135" s="27"/>
      <c r="PY135" s="27"/>
      <c r="PZ135" s="27"/>
      <c r="QA135" s="27"/>
      <c r="QB135" s="27"/>
      <c r="QC135" s="27"/>
      <c r="QD135" s="27"/>
      <c r="QE135" s="27"/>
      <c r="QF135" s="27"/>
      <c r="QG135" s="27"/>
      <c r="QH135" s="27"/>
      <c r="QI135" s="27"/>
      <c r="QJ135" s="27"/>
      <c r="QK135" s="27"/>
      <c r="QL135" s="27"/>
      <c r="QM135" s="27"/>
      <c r="QN135" s="27"/>
      <c r="QO135" s="27"/>
      <c r="QP135" s="27"/>
      <c r="QQ135" s="27"/>
      <c r="QR135" s="27"/>
      <c r="QS135" s="27"/>
      <c r="QT135" s="27"/>
      <c r="QU135" s="27"/>
      <c r="QV135" s="27"/>
      <c r="QW135" s="27"/>
      <c r="QX135" s="27"/>
      <c r="QY135" s="27"/>
      <c r="QZ135" s="27"/>
      <c r="RA135" s="27"/>
      <c r="RB135" s="27"/>
      <c r="RC135" s="27"/>
      <c r="RD135" s="27"/>
      <c r="RE135" s="27"/>
      <c r="RF135" s="27"/>
      <c r="RG135" s="27"/>
      <c r="RH135" s="27"/>
      <c r="RI135" s="27"/>
      <c r="RJ135" s="27"/>
      <c r="RK135" s="27"/>
      <c r="RL135" s="27"/>
      <c r="RM135" s="27"/>
      <c r="RN135" s="27"/>
      <c r="RO135" s="27"/>
      <c r="RP135" s="27"/>
      <c r="RQ135" s="27"/>
      <c r="RR135" s="27"/>
      <c r="RS135" s="27"/>
      <c r="RT135" s="27"/>
      <c r="RU135" s="27"/>
      <c r="RV135" s="27"/>
      <c r="RW135" s="27"/>
      <c r="RX135" s="27"/>
      <c r="RY135" s="27"/>
      <c r="RZ135" s="27"/>
      <c r="SA135" s="27"/>
      <c r="SB135" s="27"/>
      <c r="SC135" s="27"/>
      <c r="SD135" s="27"/>
      <c r="SE135" s="27"/>
      <c r="SF135" s="27"/>
      <c r="SG135" s="27"/>
      <c r="SH135" s="27"/>
      <c r="SI135" s="27"/>
      <c r="SJ135" s="27"/>
      <c r="SK135" s="27"/>
      <c r="SL135" s="27"/>
      <c r="SM135" s="27"/>
      <c r="SN135" s="27"/>
      <c r="SO135" s="27"/>
      <c r="SP135" s="27"/>
      <c r="SQ135" s="27"/>
      <c r="SR135" s="27"/>
      <c r="SS135" s="27"/>
      <c r="ST135" s="27"/>
      <c r="SU135" s="27"/>
      <c r="SV135" s="27"/>
      <c r="SW135" s="27"/>
      <c r="SX135" s="27"/>
      <c r="SY135" s="27"/>
      <c r="SZ135" s="27"/>
      <c r="TA135" s="27"/>
      <c r="TB135" s="27"/>
      <c r="TC135" s="27"/>
      <c r="TD135" s="27"/>
      <c r="TE135" s="27"/>
      <c r="TF135" s="27"/>
      <c r="TG135" s="27"/>
      <c r="TH135" s="27"/>
      <c r="TI135" s="27"/>
      <c r="TJ135" s="27"/>
      <c r="TK135" s="27"/>
      <c r="TL135" s="27"/>
      <c r="TM135" s="27"/>
      <c r="TN135" s="27"/>
      <c r="TO135" s="27"/>
      <c r="TP135" s="27"/>
      <c r="TQ135" s="27"/>
      <c r="TR135" s="27"/>
      <c r="TS135" s="27"/>
      <c r="TT135" s="27"/>
      <c r="TU135" s="27"/>
      <c r="TV135" s="27"/>
      <c r="TW135" s="27"/>
      <c r="TX135" s="27"/>
      <c r="TY135" s="27"/>
      <c r="TZ135" s="27"/>
      <c r="UA135" s="27"/>
      <c r="UB135" s="27"/>
      <c r="UC135" s="27"/>
      <c r="UD135" s="27"/>
      <c r="UE135" s="27"/>
      <c r="UF135" s="27"/>
      <c r="UG135" s="27"/>
      <c r="UH135" s="27"/>
      <c r="UI135" s="27"/>
      <c r="UJ135" s="27"/>
      <c r="UK135" s="27"/>
      <c r="UL135" s="27"/>
      <c r="UM135" s="27"/>
      <c r="UN135" s="27"/>
      <c r="UO135" s="27"/>
      <c r="UP135" s="27"/>
      <c r="UQ135" s="27"/>
      <c r="UR135" s="27"/>
      <c r="US135" s="27"/>
      <c r="UT135" s="27"/>
      <c r="UU135" s="27"/>
      <c r="UV135" s="27"/>
      <c r="UW135" s="27"/>
      <c r="UX135" s="27"/>
      <c r="UY135" s="27"/>
      <c r="UZ135" s="27"/>
      <c r="VA135" s="27"/>
      <c r="VB135" s="27"/>
      <c r="VC135" s="27"/>
      <c r="VD135" s="27"/>
      <c r="VE135" s="27"/>
      <c r="VF135" s="27"/>
      <c r="VG135" s="27"/>
      <c r="VH135" s="27"/>
      <c r="VI135" s="27"/>
      <c r="VJ135" s="27"/>
      <c r="VK135" s="27"/>
      <c r="VL135" s="27"/>
      <c r="VM135" s="27"/>
      <c r="VN135" s="27"/>
      <c r="VO135" s="27"/>
      <c r="VP135" s="27"/>
      <c r="VQ135" s="27"/>
      <c r="VR135" s="27"/>
      <c r="VS135" s="27"/>
      <c r="VT135" s="27"/>
      <c r="VU135" s="27"/>
      <c r="VV135" s="27"/>
      <c r="VW135" s="27"/>
      <c r="VX135" s="27"/>
      <c r="VY135" s="27"/>
      <c r="VZ135" s="27"/>
      <c r="WA135" s="27"/>
      <c r="WB135" s="27"/>
      <c r="WC135" s="27"/>
      <c r="WD135" s="27"/>
      <c r="WE135" s="27"/>
      <c r="WF135" s="27"/>
      <c r="WG135" s="27"/>
      <c r="WH135" s="27"/>
      <c r="WI135" s="27"/>
      <c r="WJ135" s="27"/>
      <c r="WK135" s="27"/>
      <c r="WL135" s="27"/>
      <c r="WM135" s="27"/>
      <c r="WN135" s="27"/>
      <c r="WO135" s="27"/>
      <c r="WP135" s="27"/>
      <c r="WQ135" s="27"/>
      <c r="WR135" s="27"/>
      <c r="WS135" s="27"/>
      <c r="WT135" s="27"/>
      <c r="WU135" s="27"/>
      <c r="WV135" s="27"/>
      <c r="WW135" s="27"/>
      <c r="WX135" s="27"/>
      <c r="WY135" s="27"/>
      <c r="WZ135" s="27"/>
      <c r="XA135" s="27"/>
      <c r="XB135" s="27"/>
      <c r="XC135" s="27"/>
      <c r="XD135" s="27"/>
      <c r="XE135" s="27"/>
      <c r="XF135" s="27"/>
      <c r="XG135" s="27"/>
      <c r="XH135" s="27"/>
      <c r="XI135" s="27"/>
      <c r="XJ135" s="27"/>
      <c r="XK135" s="27"/>
      <c r="XL135" s="27"/>
      <c r="XM135" s="27"/>
      <c r="XN135" s="27"/>
      <c r="XO135" s="27"/>
      <c r="XP135" s="27"/>
      <c r="XQ135" s="27"/>
      <c r="XR135" s="27"/>
      <c r="XS135" s="27"/>
      <c r="XT135" s="27"/>
      <c r="XU135" s="27"/>
      <c r="XV135" s="27"/>
      <c r="XW135" s="27"/>
      <c r="XX135" s="27"/>
      <c r="XY135" s="27"/>
      <c r="XZ135" s="27"/>
      <c r="YA135" s="27"/>
      <c r="YB135" s="27"/>
      <c r="YC135" s="27"/>
      <c r="YD135" s="27"/>
      <c r="YE135" s="27"/>
      <c r="YF135" s="27"/>
      <c r="YG135" s="27"/>
      <c r="YH135" s="27"/>
      <c r="YI135" s="27"/>
      <c r="YJ135" s="27"/>
      <c r="YK135" s="27"/>
      <c r="YL135" s="27"/>
      <c r="YM135" s="27"/>
      <c r="YN135" s="27"/>
      <c r="YO135" s="27"/>
      <c r="YP135" s="27"/>
      <c r="YQ135" s="27"/>
      <c r="YR135" s="27"/>
      <c r="YS135" s="27"/>
      <c r="YT135" s="27"/>
      <c r="YU135" s="27"/>
      <c r="YV135" s="27"/>
      <c r="YW135" s="27"/>
      <c r="YX135" s="27"/>
      <c r="YY135" s="27"/>
      <c r="YZ135" s="27"/>
      <c r="ZA135" s="27"/>
      <c r="ZB135" s="27"/>
      <c r="ZC135" s="27"/>
      <c r="ZD135" s="27"/>
      <c r="ZE135" s="27"/>
      <c r="ZF135" s="27"/>
      <c r="ZG135" s="27"/>
      <c r="ZH135" s="27"/>
      <c r="ZI135" s="27"/>
      <c r="ZJ135" s="27"/>
      <c r="ZK135" s="27"/>
      <c r="ZL135" s="27"/>
      <c r="ZM135" s="27"/>
      <c r="ZN135" s="27"/>
      <c r="ZO135" s="27"/>
      <c r="ZP135" s="27"/>
      <c r="ZQ135" s="27"/>
      <c r="ZR135" s="27"/>
      <c r="ZS135" s="27"/>
      <c r="ZT135" s="27"/>
      <c r="ZU135" s="27"/>
      <c r="ZV135" s="27"/>
      <c r="ZW135" s="27"/>
      <c r="ZX135" s="27"/>
      <c r="ZY135" s="27"/>
      <c r="ZZ135" s="27"/>
      <c r="AAA135" s="27"/>
      <c r="AAB135" s="27"/>
      <c r="AAC135" s="27"/>
      <c r="AAD135" s="27"/>
      <c r="AAE135" s="27"/>
      <c r="AAF135" s="27"/>
      <c r="AAG135" s="27"/>
      <c r="AAH135" s="27"/>
      <c r="AAI135" s="27"/>
      <c r="AAJ135" s="27"/>
      <c r="AAK135" s="27"/>
      <c r="AAL135" s="27"/>
      <c r="AAM135" s="27"/>
      <c r="AAN135" s="27"/>
      <c r="AAO135" s="27"/>
      <c r="AAP135" s="27"/>
      <c r="AAQ135" s="27"/>
      <c r="AAR135" s="27"/>
      <c r="AAS135" s="27"/>
      <c r="AAT135" s="27"/>
      <c r="AAU135" s="27"/>
      <c r="AAV135" s="27"/>
      <c r="AAW135" s="27"/>
      <c r="AAX135" s="27"/>
      <c r="AAY135" s="27"/>
      <c r="AAZ135" s="27"/>
      <c r="ABA135" s="27"/>
      <c r="ABB135" s="27"/>
      <c r="ABC135" s="27"/>
      <c r="ABD135" s="27"/>
      <c r="ABE135" s="27"/>
      <c r="ABF135" s="27"/>
      <c r="ABG135" s="27"/>
      <c r="ABH135" s="27"/>
      <c r="ABI135" s="27"/>
      <c r="ABJ135" s="27"/>
      <c r="ABK135" s="27"/>
      <c r="ABL135" s="27"/>
      <c r="ABM135" s="27"/>
      <c r="ABN135" s="27"/>
      <c r="ABO135" s="27"/>
      <c r="ABP135" s="27"/>
      <c r="ABQ135" s="27"/>
      <c r="ABR135" s="27"/>
      <c r="ABS135" s="27"/>
      <c r="ABT135" s="27"/>
      <c r="ABU135" s="27"/>
      <c r="ABV135" s="27"/>
      <c r="ABW135" s="27"/>
      <c r="ABX135" s="27"/>
      <c r="ABY135" s="27"/>
      <c r="ABZ135" s="27"/>
      <c r="ACA135" s="27"/>
      <c r="ACB135" s="27"/>
      <c r="ACC135" s="27"/>
      <c r="ACD135" s="27"/>
      <c r="ACE135" s="27"/>
      <c r="ACF135" s="27"/>
      <c r="ACG135" s="27"/>
      <c r="ACH135" s="27"/>
      <c r="ACI135" s="27"/>
      <c r="ACJ135" s="27"/>
      <c r="ACK135" s="27"/>
      <c r="ACL135" s="27"/>
      <c r="ACM135" s="27"/>
      <c r="ACN135" s="27"/>
      <c r="ACO135" s="27"/>
      <c r="ACP135" s="27"/>
      <c r="ACQ135" s="27"/>
      <c r="ACR135" s="27"/>
      <c r="ACS135" s="27"/>
      <c r="ACT135" s="27"/>
      <c r="ACU135" s="27"/>
      <c r="ACV135" s="27"/>
      <c r="ACW135" s="27"/>
      <c r="ACX135" s="27"/>
      <c r="ACY135" s="27"/>
      <c r="ACZ135" s="27"/>
      <c r="ADA135" s="27"/>
      <c r="ADB135" s="27"/>
      <c r="ADC135" s="27"/>
      <c r="ADD135" s="27"/>
      <c r="ADE135" s="27"/>
      <c r="ADF135" s="27"/>
      <c r="ADG135" s="27"/>
      <c r="ADH135" s="27"/>
      <c r="ADI135" s="27"/>
      <c r="ADJ135" s="27"/>
      <c r="ADK135" s="27"/>
      <c r="ADL135" s="27"/>
      <c r="ADM135" s="27"/>
      <c r="ADN135" s="27"/>
      <c r="ADO135" s="27"/>
      <c r="ADP135" s="27"/>
      <c r="ADQ135" s="27"/>
      <c r="ADR135" s="27"/>
      <c r="ADS135" s="27"/>
      <c r="ADT135" s="27"/>
      <c r="ADU135" s="27"/>
      <c r="ADV135" s="27"/>
      <c r="ADW135" s="27"/>
      <c r="ADX135" s="27"/>
      <c r="ADY135" s="27"/>
      <c r="ADZ135" s="27"/>
      <c r="AEA135" s="27"/>
      <c r="AEB135" s="27"/>
      <c r="AEC135" s="27"/>
      <c r="AED135" s="27"/>
      <c r="AEE135" s="27"/>
      <c r="AEF135" s="27"/>
      <c r="AEG135" s="27"/>
      <c r="AEH135" s="27"/>
      <c r="AEI135" s="27"/>
      <c r="AEJ135" s="27"/>
      <c r="AEK135" s="27"/>
      <c r="AEL135" s="27"/>
      <c r="AEM135" s="27"/>
      <c r="AEN135" s="27"/>
      <c r="AEO135" s="27"/>
      <c r="AEP135" s="27"/>
      <c r="AEQ135" s="27"/>
      <c r="AER135" s="27"/>
      <c r="AES135" s="27"/>
      <c r="AET135" s="27"/>
      <c r="AEU135" s="27"/>
      <c r="AEV135" s="27"/>
      <c r="AEW135" s="27"/>
      <c r="AEX135" s="27"/>
      <c r="AEY135" s="27"/>
      <c r="AEZ135" s="27"/>
      <c r="AFA135" s="27"/>
      <c r="AFB135" s="27"/>
      <c r="AFC135" s="27"/>
      <c r="AFD135" s="27"/>
      <c r="AFE135" s="27"/>
      <c r="AFF135" s="27"/>
      <c r="AFG135" s="27"/>
      <c r="AFH135" s="27"/>
      <c r="AFI135" s="27"/>
      <c r="AFJ135" s="27"/>
      <c r="AFK135" s="27"/>
      <c r="AFL135" s="27"/>
      <c r="AFM135" s="27"/>
      <c r="AFN135" s="27"/>
      <c r="AFO135" s="27"/>
      <c r="AFP135" s="27"/>
      <c r="AFQ135" s="27"/>
      <c r="AFR135" s="27"/>
      <c r="AFS135" s="27"/>
      <c r="AFT135" s="27"/>
      <c r="AFU135" s="27"/>
      <c r="AFV135" s="27"/>
      <c r="AFW135" s="27"/>
      <c r="AFX135" s="27"/>
      <c r="AFY135" s="27"/>
      <c r="AFZ135" s="27"/>
      <c r="AGA135" s="27"/>
      <c r="AGB135" s="27"/>
      <c r="AGC135" s="27"/>
      <c r="AGD135" s="27"/>
      <c r="AGE135" s="27"/>
      <c r="AGF135" s="27"/>
      <c r="AGG135" s="27"/>
      <c r="AGH135" s="27"/>
      <c r="AGI135" s="27"/>
      <c r="AGJ135" s="27"/>
      <c r="AGK135" s="27"/>
      <c r="AGL135" s="27"/>
      <c r="AGM135" s="27"/>
      <c r="AGN135" s="27"/>
      <c r="AGO135" s="27"/>
      <c r="AGP135" s="27"/>
      <c r="AGQ135" s="27"/>
      <c r="AGR135" s="27"/>
      <c r="AGS135" s="27"/>
      <c r="AGT135" s="27"/>
      <c r="AGU135" s="27"/>
      <c r="AGV135" s="27"/>
      <c r="AGW135" s="27"/>
      <c r="AGX135" s="27"/>
      <c r="AGY135" s="27"/>
      <c r="AGZ135" s="27"/>
      <c r="AHA135" s="27"/>
      <c r="AHB135" s="27"/>
      <c r="AHC135" s="27"/>
      <c r="AHD135" s="27"/>
      <c r="AHE135" s="27"/>
      <c r="AHF135" s="27"/>
      <c r="AHG135" s="27"/>
      <c r="AHH135" s="27"/>
      <c r="AHI135" s="27"/>
      <c r="AHJ135" s="27"/>
      <c r="AHK135" s="27"/>
      <c r="AHL135" s="27"/>
      <c r="AHM135" s="27"/>
      <c r="AHN135" s="27"/>
      <c r="AHO135" s="27"/>
      <c r="AHP135" s="27"/>
      <c r="AHQ135" s="27"/>
      <c r="AHR135" s="27"/>
      <c r="AHS135" s="27"/>
      <c r="AHT135" s="27"/>
      <c r="AHU135" s="27"/>
      <c r="AHV135" s="27"/>
      <c r="AHW135" s="27"/>
      <c r="AHX135" s="27"/>
      <c r="AHY135" s="27"/>
      <c r="AHZ135" s="27"/>
      <c r="AIA135" s="27"/>
      <c r="AIB135" s="27"/>
      <c r="AIC135" s="27"/>
      <c r="AID135" s="27"/>
      <c r="AIE135" s="27"/>
      <c r="AIF135" s="27"/>
      <c r="AIG135" s="27"/>
      <c r="AIH135" s="27"/>
      <c r="AII135" s="27"/>
      <c r="AIJ135" s="27"/>
      <c r="AIK135" s="27"/>
      <c r="AIL135" s="27"/>
      <c r="AIM135" s="27"/>
      <c r="AIN135" s="27"/>
      <c r="AIO135" s="27"/>
      <c r="AIP135" s="27"/>
      <c r="AIQ135" s="27"/>
      <c r="AIR135" s="27"/>
      <c r="AIS135" s="27"/>
      <c r="AIT135" s="27"/>
      <c r="AIU135" s="27"/>
      <c r="AIV135" s="27"/>
      <c r="AIW135" s="27"/>
      <c r="AIX135" s="27"/>
      <c r="AIY135" s="27"/>
      <c r="AIZ135" s="27"/>
      <c r="AJA135" s="27"/>
      <c r="AJB135" s="27"/>
      <c r="AJC135" s="27"/>
      <c r="AJD135" s="27"/>
      <c r="AJE135" s="27"/>
      <c r="AJF135" s="27"/>
      <c r="AJG135" s="27"/>
      <c r="AJH135" s="27"/>
      <c r="AJI135" s="27"/>
      <c r="AJJ135" s="27"/>
      <c r="AJK135" s="27"/>
      <c r="AJL135" s="27"/>
      <c r="AJM135" s="27"/>
      <c r="AJN135" s="27"/>
      <c r="AJO135" s="27"/>
      <c r="AJP135" s="27"/>
      <c r="AJQ135" s="27"/>
      <c r="AJR135" s="27"/>
      <c r="AJS135" s="27"/>
      <c r="AJT135" s="27"/>
      <c r="AJU135" s="27"/>
      <c r="AJV135" s="27"/>
      <c r="AJW135" s="27"/>
      <c r="AJX135" s="27"/>
      <c r="AJY135" s="27"/>
      <c r="AJZ135" s="27"/>
      <c r="AKA135" s="27"/>
      <c r="AKB135" s="27"/>
      <c r="AKC135" s="27"/>
      <c r="AKD135" s="27"/>
      <c r="AKE135" s="27"/>
      <c r="AKF135" s="27"/>
      <c r="AKG135" s="27"/>
      <c r="AKH135" s="27"/>
      <c r="AKI135" s="27"/>
      <c r="AKJ135" s="27"/>
      <c r="AKK135" s="27"/>
      <c r="AKL135" s="27"/>
      <c r="AKM135" s="27"/>
      <c r="AKN135" s="27"/>
      <c r="AKO135" s="27"/>
      <c r="AKP135" s="27"/>
      <c r="AKQ135" s="27"/>
      <c r="AKR135" s="27"/>
      <c r="AKS135" s="27"/>
      <c r="AKT135" s="27"/>
      <c r="AKU135" s="27"/>
      <c r="AKV135" s="27"/>
      <c r="AKW135" s="27"/>
      <c r="AKX135" s="27"/>
      <c r="AKY135" s="27"/>
      <c r="AKZ135" s="27"/>
      <c r="ALA135" s="27"/>
      <c r="ALB135" s="27"/>
      <c r="ALC135" s="27"/>
      <c r="ALD135" s="27"/>
      <c r="ALE135" s="27"/>
      <c r="ALF135" s="27"/>
      <c r="ALG135" s="27"/>
      <c r="ALH135" s="27"/>
      <c r="ALI135" s="27"/>
      <c r="ALJ135" s="27"/>
      <c r="ALK135" s="27"/>
      <c r="ALL135" s="27"/>
      <c r="ALM135" s="27"/>
      <c r="ALN135" s="27"/>
      <c r="ALO135" s="27"/>
      <c r="ALP135" s="27"/>
      <c r="ALQ135" s="27"/>
      <c r="ALR135" s="27"/>
      <c r="ALS135" s="27"/>
      <c r="ALT135" s="27"/>
      <c r="ALU135" s="27"/>
      <c r="ALV135" s="27"/>
      <c r="ALW135" s="27"/>
      <c r="ALX135" s="27"/>
      <c r="ALY135" s="27"/>
      <c r="ALZ135" s="27"/>
      <c r="AMA135" s="27"/>
      <c r="AMB135" s="27"/>
      <c r="AMC135" s="27"/>
      <c r="AMD135" s="27"/>
      <c r="AME135" s="27"/>
      <c r="AMF135" s="27"/>
      <c r="AMG135" s="27"/>
      <c r="AMH135" s="27"/>
      <c r="AMI135" s="27"/>
      <c r="AMJ135" s="27"/>
      <c r="AMK135" s="27"/>
      <c r="AML135" s="27"/>
      <c r="AMM135" s="27"/>
      <c r="AMN135" s="27"/>
      <c r="AMO135" s="27"/>
      <c r="AMP135" s="27"/>
      <c r="AMQ135" s="27"/>
      <c r="AMR135" s="27"/>
      <c r="AMS135" s="27"/>
      <c r="AMT135" s="27"/>
      <c r="AMU135" s="27"/>
      <c r="AMV135" s="27"/>
      <c r="AMW135" s="27"/>
      <c r="AMX135" s="27"/>
      <c r="AMY135" s="27"/>
      <c r="AMZ135" s="27"/>
      <c r="ANA135" s="27"/>
      <c r="ANB135" s="27"/>
      <c r="ANC135" s="27"/>
      <c r="AND135" s="27"/>
      <c r="ANE135" s="27"/>
      <c r="ANF135" s="27"/>
      <c r="ANG135" s="27"/>
      <c r="ANH135" s="27"/>
      <c r="ANI135" s="27"/>
      <c r="ANJ135" s="27"/>
      <c r="ANK135" s="27"/>
      <c r="ANL135" s="27"/>
      <c r="ANM135" s="27"/>
      <c r="ANN135" s="27"/>
      <c r="ANO135" s="27"/>
      <c r="ANP135" s="27"/>
      <c r="ANQ135" s="27"/>
      <c r="ANR135" s="27"/>
      <c r="ANS135" s="27"/>
      <c r="ANT135" s="27"/>
      <c r="ANU135" s="27"/>
      <c r="ANV135" s="27"/>
      <c r="ANW135" s="27"/>
      <c r="ANX135" s="27"/>
      <c r="ANY135" s="27"/>
      <c r="ANZ135" s="27"/>
      <c r="AOA135" s="27"/>
      <c r="AOB135" s="27"/>
      <c r="AOC135" s="27"/>
      <c r="AOD135" s="27"/>
      <c r="AOE135" s="27"/>
      <c r="AOF135" s="27"/>
      <c r="AOG135" s="27"/>
      <c r="AOH135" s="27"/>
      <c r="AOI135" s="27"/>
      <c r="AOJ135" s="27"/>
      <c r="AOK135" s="27"/>
      <c r="AOL135" s="27"/>
      <c r="AOM135" s="27"/>
      <c r="AON135" s="27"/>
      <c r="AOO135" s="27"/>
      <c r="AOP135" s="27"/>
      <c r="AOQ135" s="27"/>
      <c r="AOR135" s="27"/>
      <c r="AOS135" s="27"/>
      <c r="AOT135" s="27"/>
      <c r="AOU135" s="27"/>
      <c r="AOV135" s="27"/>
      <c r="AOW135" s="27"/>
      <c r="AOX135" s="27"/>
      <c r="AOY135" s="27"/>
      <c r="AOZ135" s="27"/>
      <c r="APA135" s="27"/>
      <c r="APB135" s="27"/>
      <c r="APC135" s="27"/>
      <c r="APD135" s="27"/>
      <c r="APE135" s="27"/>
      <c r="APF135" s="27"/>
      <c r="APG135" s="27"/>
      <c r="APH135" s="27"/>
      <c r="API135" s="27"/>
      <c r="APJ135" s="27"/>
      <c r="APK135" s="27"/>
      <c r="APL135" s="27"/>
      <c r="APM135" s="27"/>
      <c r="APN135" s="27"/>
      <c r="APO135" s="27"/>
      <c r="APP135" s="27"/>
      <c r="APQ135" s="27"/>
      <c r="APR135" s="27"/>
      <c r="APS135" s="27"/>
      <c r="APT135" s="27"/>
      <c r="APU135" s="27"/>
      <c r="APV135" s="27"/>
      <c r="APW135" s="27"/>
      <c r="APX135" s="27"/>
      <c r="APY135" s="27"/>
      <c r="APZ135" s="27"/>
      <c r="AQA135" s="27"/>
      <c r="AQB135" s="27"/>
      <c r="AQC135" s="27"/>
      <c r="AQD135" s="27"/>
      <c r="AQE135" s="27"/>
      <c r="AQF135" s="27"/>
      <c r="AQG135" s="27"/>
      <c r="AQH135" s="27"/>
      <c r="AQI135" s="27"/>
      <c r="AQJ135" s="27"/>
      <c r="AQK135" s="27"/>
      <c r="AQL135" s="27"/>
      <c r="AQM135" s="27"/>
      <c r="AQN135" s="27"/>
      <c r="AQO135" s="27"/>
      <c r="AQP135" s="27"/>
      <c r="AQQ135" s="27"/>
      <c r="AQR135" s="27"/>
      <c r="AQS135" s="27"/>
      <c r="AQT135" s="27"/>
      <c r="AQU135" s="27"/>
      <c r="AQV135" s="27"/>
      <c r="AQW135" s="27"/>
      <c r="AQX135" s="27"/>
      <c r="AQY135" s="27"/>
      <c r="AQZ135" s="27"/>
      <c r="ARA135" s="27"/>
      <c r="ARB135" s="27"/>
      <c r="ARC135" s="27"/>
      <c r="ARD135" s="27"/>
      <c r="ARE135" s="27"/>
      <c r="ARF135" s="27"/>
      <c r="ARG135" s="27"/>
      <c r="ARH135" s="27"/>
      <c r="ARI135" s="27"/>
      <c r="ARJ135" s="27"/>
      <c r="ARK135" s="27"/>
      <c r="ARL135" s="27"/>
      <c r="ARM135" s="27"/>
      <c r="ARN135" s="27"/>
      <c r="ARO135" s="27"/>
      <c r="ARP135" s="27"/>
      <c r="ARQ135" s="27"/>
      <c r="ARR135" s="27"/>
      <c r="ARS135" s="27"/>
      <c r="ART135" s="27"/>
      <c r="ARU135" s="27"/>
      <c r="ARV135" s="27"/>
      <c r="ARW135" s="27"/>
      <c r="ARX135" s="27"/>
      <c r="ARY135" s="27"/>
      <c r="ARZ135" s="27"/>
      <c r="ASA135" s="27"/>
      <c r="ASB135" s="27"/>
      <c r="ASC135" s="27"/>
      <c r="ASD135" s="27"/>
      <c r="ASE135" s="27"/>
      <c r="ASF135" s="27"/>
      <c r="ASG135" s="27"/>
      <c r="ASH135" s="27"/>
      <c r="ASI135" s="27"/>
      <c r="ASJ135" s="27"/>
      <c r="ASK135" s="27"/>
      <c r="ASL135" s="27"/>
      <c r="ASM135" s="27"/>
      <c r="ASN135" s="27"/>
      <c r="ASO135" s="27"/>
      <c r="ASP135" s="27"/>
      <c r="ASQ135" s="27"/>
      <c r="ASR135" s="27"/>
      <c r="ASS135" s="27"/>
      <c r="AST135" s="27"/>
      <c r="ASU135" s="27"/>
      <c r="ASV135" s="27"/>
      <c r="ASW135" s="27"/>
      <c r="ASX135" s="27"/>
      <c r="ASY135" s="27"/>
      <c r="ASZ135" s="27"/>
      <c r="ATA135" s="27"/>
      <c r="ATB135" s="27"/>
      <c r="ATC135" s="27"/>
      <c r="ATD135" s="27"/>
      <c r="ATE135" s="27"/>
      <c r="ATF135" s="27"/>
      <c r="ATG135" s="27"/>
      <c r="ATH135" s="27"/>
      <c r="ATI135" s="27"/>
      <c r="ATJ135" s="27"/>
      <c r="ATK135" s="27"/>
      <c r="ATL135" s="27"/>
      <c r="ATM135" s="27"/>
      <c r="ATN135" s="27"/>
      <c r="ATO135" s="27"/>
      <c r="ATP135" s="27"/>
      <c r="ATQ135" s="27"/>
      <c r="ATR135" s="27"/>
      <c r="ATS135" s="27"/>
      <c r="ATT135" s="27"/>
      <c r="ATU135" s="27"/>
      <c r="ATV135" s="27"/>
      <c r="ATW135" s="27"/>
      <c r="ATX135" s="27"/>
      <c r="ATY135" s="27"/>
      <c r="ATZ135" s="27"/>
      <c r="AUA135" s="27"/>
      <c r="AUB135" s="27"/>
      <c r="AUC135" s="27"/>
      <c r="AUD135" s="27"/>
      <c r="AUE135" s="27"/>
      <c r="AUF135" s="27"/>
      <c r="AUG135" s="27"/>
      <c r="AUH135" s="27"/>
      <c r="AUI135" s="27"/>
      <c r="AUJ135" s="27"/>
      <c r="AUK135" s="27"/>
      <c r="AUL135" s="27"/>
      <c r="AUM135" s="27"/>
      <c r="AUN135" s="27"/>
      <c r="AUO135" s="27"/>
      <c r="AUP135" s="27"/>
      <c r="AUQ135" s="27"/>
      <c r="AUR135" s="27"/>
      <c r="AUS135" s="27"/>
      <c r="AUT135" s="27"/>
      <c r="AUU135" s="27"/>
      <c r="AUV135" s="27"/>
      <c r="AUW135" s="27"/>
      <c r="AUX135" s="27"/>
      <c r="AUY135" s="27"/>
      <c r="AUZ135" s="27"/>
      <c r="AVA135" s="27"/>
      <c r="AVB135" s="27"/>
      <c r="AVC135" s="27"/>
      <c r="AVD135" s="27"/>
      <c r="AVE135" s="27"/>
      <c r="AVF135" s="27"/>
      <c r="AVG135" s="27"/>
      <c r="AVH135" s="27"/>
      <c r="AVI135" s="27"/>
      <c r="AVJ135" s="27"/>
      <c r="AVK135" s="27"/>
      <c r="AVL135" s="27"/>
      <c r="AVM135" s="27"/>
      <c r="AVN135" s="27"/>
      <c r="AVO135" s="27"/>
      <c r="AVP135" s="27"/>
      <c r="AVQ135" s="27"/>
      <c r="AVR135" s="27"/>
      <c r="AVS135" s="27"/>
      <c r="AVT135" s="27"/>
      <c r="AVU135" s="27"/>
      <c r="AVV135" s="27"/>
      <c r="AVW135" s="27"/>
      <c r="AVX135" s="27"/>
      <c r="AVY135" s="27"/>
      <c r="AVZ135" s="27"/>
      <c r="AWA135" s="27"/>
      <c r="AWB135" s="27"/>
      <c r="AWC135" s="27"/>
      <c r="AWD135" s="27"/>
      <c r="AWE135" s="27"/>
      <c r="AWF135" s="27"/>
      <c r="AWG135" s="27"/>
      <c r="AWH135" s="27"/>
      <c r="AWI135" s="27"/>
      <c r="AWJ135" s="27"/>
      <c r="AWK135" s="27"/>
      <c r="AWL135" s="27"/>
      <c r="AWM135" s="27"/>
      <c r="AWN135" s="27"/>
      <c r="AWO135" s="27"/>
      <c r="AWP135" s="27"/>
      <c r="AWQ135" s="27"/>
      <c r="AWR135" s="27"/>
      <c r="AWS135" s="27"/>
      <c r="AWT135" s="27"/>
      <c r="AWU135" s="27"/>
      <c r="AWV135" s="27"/>
      <c r="AWW135" s="27"/>
      <c r="AWX135" s="27"/>
      <c r="AWY135" s="27"/>
      <c r="AWZ135" s="27"/>
      <c r="AXA135" s="27"/>
      <c r="AXB135" s="27"/>
      <c r="AXC135" s="27"/>
      <c r="AXD135" s="27"/>
      <c r="AXE135" s="27"/>
      <c r="AXF135" s="27"/>
      <c r="AXG135" s="27"/>
      <c r="AXH135" s="27"/>
      <c r="AXI135" s="27"/>
      <c r="AXJ135" s="27"/>
      <c r="AXK135" s="27"/>
      <c r="AXL135" s="27"/>
      <c r="AXM135" s="27"/>
      <c r="AXN135" s="27"/>
      <c r="AXO135" s="27"/>
      <c r="AXP135" s="27"/>
      <c r="AXQ135" s="27"/>
      <c r="AXR135" s="27"/>
      <c r="AXS135" s="27"/>
      <c r="AXT135" s="27"/>
      <c r="AXU135" s="27"/>
      <c r="AXV135" s="27"/>
      <c r="AXW135" s="27"/>
      <c r="AXX135" s="27"/>
      <c r="AXY135" s="27"/>
      <c r="AXZ135" s="27"/>
      <c r="AYA135" s="27"/>
      <c r="AYB135" s="27"/>
      <c r="AYC135" s="27"/>
      <c r="AYD135" s="27"/>
      <c r="AYE135" s="27"/>
      <c r="AYF135" s="27"/>
      <c r="AYG135" s="27"/>
      <c r="AYH135" s="27"/>
      <c r="AYI135" s="27"/>
      <c r="AYJ135" s="27"/>
      <c r="AYK135" s="27"/>
      <c r="AYL135" s="27"/>
      <c r="AYM135" s="27"/>
      <c r="AYN135" s="27"/>
      <c r="AYO135" s="27"/>
      <c r="AYP135" s="27"/>
      <c r="AYQ135" s="27"/>
      <c r="AYR135" s="27"/>
      <c r="AYS135" s="27"/>
      <c r="AYT135" s="27"/>
      <c r="AYU135" s="27"/>
      <c r="AYV135" s="27"/>
      <c r="AYW135" s="27"/>
      <c r="AYX135" s="27"/>
      <c r="AYY135" s="27"/>
      <c r="AYZ135" s="27"/>
      <c r="AZA135" s="27"/>
      <c r="AZB135" s="27"/>
      <c r="AZC135" s="27"/>
      <c r="AZD135" s="27"/>
      <c r="AZE135" s="27"/>
      <c r="AZF135" s="27"/>
      <c r="AZG135" s="27"/>
      <c r="AZH135" s="27"/>
      <c r="AZI135" s="27"/>
      <c r="AZJ135" s="27"/>
      <c r="AZK135" s="27"/>
      <c r="AZL135" s="27"/>
      <c r="AZM135" s="27"/>
      <c r="AZN135" s="27"/>
      <c r="AZO135" s="27"/>
      <c r="AZP135" s="27"/>
      <c r="AZQ135" s="27"/>
      <c r="AZR135" s="27"/>
      <c r="AZS135" s="27"/>
      <c r="AZT135" s="27"/>
      <c r="AZU135" s="27"/>
      <c r="AZV135" s="27"/>
      <c r="AZW135" s="27"/>
      <c r="AZX135" s="27"/>
      <c r="AZY135" s="27"/>
      <c r="AZZ135" s="27"/>
      <c r="BAA135" s="27"/>
      <c r="BAB135" s="27"/>
      <c r="BAC135" s="27"/>
      <c r="BAD135" s="27"/>
      <c r="BAE135" s="27"/>
      <c r="BAF135" s="27"/>
      <c r="BAG135" s="27"/>
      <c r="BAH135" s="27"/>
      <c r="BAI135" s="27"/>
      <c r="BAJ135" s="27"/>
      <c r="BAK135" s="27"/>
      <c r="BAL135" s="27"/>
      <c r="BAM135" s="27"/>
      <c r="BAN135" s="27"/>
      <c r="BAO135" s="27"/>
      <c r="BAP135" s="27"/>
      <c r="BAQ135" s="27"/>
      <c r="BAR135" s="27"/>
      <c r="BAS135" s="27"/>
      <c r="BAT135" s="27"/>
      <c r="BAU135" s="27"/>
      <c r="BAV135" s="27"/>
      <c r="BAW135" s="27"/>
      <c r="BAX135" s="27"/>
      <c r="BAY135" s="27"/>
      <c r="BAZ135" s="27"/>
      <c r="BBA135" s="27"/>
      <c r="BBB135" s="27"/>
      <c r="BBC135" s="27"/>
      <c r="BBD135" s="27"/>
      <c r="BBE135" s="27"/>
      <c r="BBF135" s="27"/>
      <c r="BBG135" s="27"/>
      <c r="BBH135" s="27"/>
      <c r="BBI135" s="27"/>
      <c r="BBJ135" s="27"/>
      <c r="BBK135" s="27"/>
      <c r="BBL135" s="27"/>
      <c r="BBM135" s="27"/>
      <c r="BBN135" s="27"/>
      <c r="BBO135" s="27"/>
      <c r="BBP135" s="27"/>
      <c r="BBQ135" s="27"/>
      <c r="BBR135" s="27"/>
      <c r="BBS135" s="27"/>
      <c r="BBT135" s="27"/>
      <c r="BBU135" s="27"/>
      <c r="BBV135" s="27"/>
      <c r="BBW135" s="27"/>
      <c r="BBX135" s="27"/>
      <c r="BBY135" s="27"/>
      <c r="BBZ135" s="27"/>
      <c r="BCA135" s="27"/>
      <c r="BCB135" s="27"/>
      <c r="BCC135" s="27"/>
      <c r="BCD135" s="27"/>
      <c r="BCE135" s="27"/>
      <c r="BCF135" s="27"/>
      <c r="BCG135" s="27"/>
      <c r="BCH135" s="27"/>
      <c r="BCI135" s="27"/>
      <c r="BCJ135" s="27"/>
      <c r="BCK135" s="27"/>
      <c r="BCL135" s="27"/>
      <c r="BCM135" s="27"/>
      <c r="BCN135" s="27"/>
      <c r="BCO135" s="27"/>
      <c r="BCP135" s="27"/>
      <c r="BCQ135" s="27"/>
      <c r="BCR135" s="27"/>
      <c r="BCS135" s="27"/>
      <c r="BCT135" s="27"/>
      <c r="BCU135" s="27"/>
      <c r="BCV135" s="27"/>
      <c r="BCW135" s="27"/>
      <c r="BCX135" s="27"/>
      <c r="BCY135" s="27"/>
      <c r="BCZ135" s="27"/>
      <c r="BDA135" s="27"/>
      <c r="BDB135" s="27"/>
      <c r="BDC135" s="27"/>
      <c r="BDD135" s="27"/>
      <c r="BDE135" s="27"/>
      <c r="BDF135" s="27"/>
      <c r="BDG135" s="27"/>
      <c r="BDH135" s="27"/>
      <c r="BDI135" s="27"/>
      <c r="BDJ135" s="27"/>
      <c r="BDK135" s="27"/>
      <c r="BDL135" s="27"/>
      <c r="BDM135" s="27"/>
      <c r="BDN135" s="27"/>
      <c r="BDO135" s="27"/>
      <c r="BDP135" s="27"/>
      <c r="BDQ135" s="27"/>
      <c r="BDR135" s="27"/>
      <c r="BDS135" s="27"/>
      <c r="BDT135" s="27"/>
      <c r="BDU135" s="27"/>
      <c r="BDV135" s="27"/>
      <c r="BDW135" s="27"/>
      <c r="BDX135" s="27"/>
      <c r="BDY135" s="27"/>
      <c r="BDZ135" s="27"/>
      <c r="BEA135" s="27"/>
      <c r="BEB135" s="27"/>
      <c r="BEC135" s="27"/>
      <c r="BED135" s="27"/>
      <c r="BEE135" s="27"/>
      <c r="BEF135" s="27"/>
      <c r="BEG135" s="27"/>
      <c r="BEH135" s="27"/>
      <c r="BEI135" s="27"/>
      <c r="BEJ135" s="27"/>
      <c r="BEK135" s="27"/>
      <c r="BEL135" s="27"/>
      <c r="BEM135" s="27"/>
      <c r="BEN135" s="27"/>
      <c r="BEO135" s="27"/>
      <c r="BEP135" s="27"/>
      <c r="BEQ135" s="27"/>
      <c r="BER135" s="27"/>
      <c r="BES135" s="27"/>
      <c r="BET135" s="27"/>
      <c r="BEU135" s="27"/>
      <c r="BEV135" s="27"/>
      <c r="BEW135" s="27"/>
      <c r="BEX135" s="27"/>
      <c r="BEY135" s="27"/>
      <c r="BEZ135" s="27"/>
      <c r="BFA135" s="27"/>
      <c r="BFB135" s="27"/>
      <c r="BFC135" s="27"/>
      <c r="BFD135" s="27"/>
      <c r="BFE135" s="27"/>
      <c r="BFF135" s="27"/>
      <c r="BFG135" s="27"/>
      <c r="BFH135" s="27"/>
      <c r="BFI135" s="27"/>
      <c r="BFJ135" s="27"/>
      <c r="BFK135" s="27"/>
      <c r="BFL135" s="27"/>
      <c r="BFM135" s="27"/>
      <c r="BFN135" s="27"/>
      <c r="BFO135" s="27"/>
      <c r="BFP135" s="27"/>
      <c r="BFQ135" s="27"/>
      <c r="BFR135" s="27"/>
      <c r="BFS135" s="27"/>
      <c r="BFT135" s="27"/>
      <c r="BFU135" s="27"/>
      <c r="BFV135" s="27"/>
      <c r="BFW135" s="27"/>
      <c r="BFX135" s="27"/>
      <c r="BFY135" s="27"/>
      <c r="BFZ135" s="27"/>
      <c r="BGA135" s="27"/>
      <c r="BGB135" s="27"/>
      <c r="BGC135" s="27"/>
      <c r="BGD135" s="27"/>
      <c r="BGE135" s="27"/>
      <c r="BGF135" s="27"/>
      <c r="BGG135" s="27"/>
      <c r="BGH135" s="27"/>
      <c r="BGI135" s="27"/>
      <c r="BGJ135" s="27"/>
      <c r="BGK135" s="27"/>
      <c r="BGL135" s="27"/>
      <c r="BGM135" s="27"/>
      <c r="BGN135" s="27"/>
      <c r="BGO135" s="27"/>
      <c r="BGP135" s="27"/>
      <c r="BGQ135" s="27"/>
      <c r="BGR135" s="27"/>
      <c r="BGS135" s="27"/>
      <c r="BGT135" s="27"/>
      <c r="BGU135" s="27"/>
      <c r="BGV135" s="27"/>
      <c r="BGW135" s="27"/>
      <c r="BGX135" s="27"/>
      <c r="BGY135" s="27"/>
      <c r="BGZ135" s="27"/>
      <c r="BHA135" s="27"/>
      <c r="BHB135" s="27"/>
      <c r="BHC135" s="27"/>
      <c r="BHD135" s="27"/>
      <c r="BHE135" s="27"/>
      <c r="BHF135" s="27"/>
      <c r="BHG135" s="27"/>
      <c r="BHH135" s="27"/>
      <c r="BHI135" s="27"/>
      <c r="BHJ135" s="27"/>
      <c r="BHK135" s="27"/>
      <c r="BHL135" s="27"/>
      <c r="BHM135" s="27"/>
      <c r="BHN135" s="27"/>
      <c r="BHO135" s="27"/>
      <c r="BHP135" s="27"/>
      <c r="BHQ135" s="27"/>
      <c r="BHR135" s="27"/>
      <c r="BHS135" s="27"/>
      <c r="BHT135" s="27"/>
      <c r="BHU135" s="27"/>
      <c r="BHV135" s="27"/>
      <c r="BHW135" s="27"/>
      <c r="BHX135" s="27"/>
      <c r="BHY135" s="27"/>
      <c r="BHZ135" s="27"/>
      <c r="BIA135" s="27"/>
      <c r="BIB135" s="27"/>
      <c r="BIC135" s="27"/>
    </row>
    <row r="136" spans="1:1589" s="7" customFormat="1" ht="30" customHeight="1">
      <c r="A136" s="81"/>
      <c r="B136" s="64">
        <v>5221500</v>
      </c>
      <c r="C136" s="197"/>
      <c r="D136" s="198"/>
      <c r="E136" s="117" t="s">
        <v>12</v>
      </c>
      <c r="F136" s="117">
        <v>42369</v>
      </c>
      <c r="G136" s="118" t="s">
        <v>10</v>
      </c>
      <c r="H136" s="152"/>
      <c r="I136" s="152"/>
      <c r="J136" s="152">
        <v>5363056.45</v>
      </c>
      <c r="K136" s="143"/>
      <c r="L136" s="145">
        <v>5700000</v>
      </c>
      <c r="M136" s="130"/>
      <c r="N136" s="152">
        <v>4750342.49</v>
      </c>
      <c r="O136" s="145"/>
      <c r="P136" s="145"/>
      <c r="Q136" s="145"/>
      <c r="R136" s="152">
        <v>4750342.49</v>
      </c>
      <c r="S136" s="145"/>
      <c r="T136" s="9"/>
      <c r="U136" s="9"/>
      <c r="V136" s="9"/>
      <c r="W136" s="9"/>
      <c r="X136" s="9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25"/>
      <c r="AX136" s="25"/>
      <c r="AY136" s="25"/>
      <c r="AZ136" s="25"/>
      <c r="BA136" s="25"/>
      <c r="BB136" s="25"/>
      <c r="BC136" s="25"/>
      <c r="BD136" s="25"/>
      <c r="BE136" s="25"/>
      <c r="BF136" s="25"/>
      <c r="BG136" s="25"/>
      <c r="BH136" s="25"/>
      <c r="BI136" s="25"/>
      <c r="BJ136" s="25"/>
      <c r="BK136" s="25"/>
      <c r="BL136" s="25"/>
      <c r="BM136" s="25"/>
      <c r="BN136" s="25"/>
      <c r="BO136" s="25"/>
      <c r="BP136" s="25"/>
      <c r="BQ136" s="25"/>
      <c r="BR136" s="25"/>
      <c r="BS136" s="25"/>
      <c r="BT136" s="25"/>
      <c r="BU136" s="25"/>
      <c r="BV136" s="25"/>
      <c r="BW136" s="25"/>
      <c r="BX136" s="25"/>
      <c r="BY136" s="25"/>
      <c r="BZ136" s="25"/>
      <c r="CA136" s="25"/>
      <c r="CB136" s="25"/>
      <c r="CC136" s="25"/>
      <c r="CD136" s="25"/>
      <c r="CE136" s="25"/>
      <c r="CF136" s="25"/>
      <c r="CG136" s="25"/>
      <c r="CH136" s="25"/>
      <c r="CI136" s="25"/>
      <c r="CJ136" s="25"/>
      <c r="CK136" s="25"/>
      <c r="CL136" s="25"/>
      <c r="CM136" s="25"/>
      <c r="CN136" s="25"/>
      <c r="CO136" s="25"/>
      <c r="CP136" s="25"/>
      <c r="CQ136" s="25"/>
      <c r="CR136" s="25"/>
      <c r="CS136" s="25"/>
      <c r="CT136" s="25"/>
      <c r="CU136" s="25"/>
      <c r="CV136" s="25"/>
      <c r="CW136" s="25"/>
      <c r="CX136" s="25"/>
      <c r="CY136" s="25"/>
      <c r="CZ136" s="25"/>
      <c r="DA136" s="25"/>
      <c r="DB136" s="25"/>
      <c r="DC136" s="25"/>
      <c r="DD136" s="25"/>
      <c r="DE136" s="25"/>
      <c r="DF136" s="25"/>
      <c r="DG136" s="25"/>
      <c r="DH136" s="25"/>
      <c r="DI136" s="25"/>
      <c r="DJ136" s="25"/>
      <c r="DK136" s="25"/>
      <c r="DL136" s="25"/>
      <c r="DM136" s="25"/>
      <c r="DN136" s="25"/>
      <c r="DO136" s="25"/>
      <c r="DP136" s="25"/>
      <c r="DQ136" s="25"/>
      <c r="DR136" s="25"/>
      <c r="DS136" s="25"/>
      <c r="DT136" s="25"/>
      <c r="DU136" s="25"/>
      <c r="DV136" s="25"/>
      <c r="DW136" s="25"/>
      <c r="DX136" s="25"/>
      <c r="DY136" s="25"/>
      <c r="DZ136" s="25"/>
      <c r="EA136" s="25"/>
      <c r="EB136" s="25"/>
      <c r="EC136" s="25"/>
      <c r="ED136" s="25"/>
      <c r="EE136" s="25"/>
      <c r="EF136" s="25"/>
      <c r="EG136" s="25"/>
      <c r="EH136" s="25"/>
      <c r="EI136" s="25"/>
      <c r="EJ136" s="25"/>
      <c r="EK136" s="25"/>
      <c r="EL136" s="25"/>
      <c r="EM136" s="25"/>
      <c r="EN136" s="25"/>
      <c r="EO136" s="25"/>
      <c r="EP136" s="25"/>
      <c r="EQ136" s="25"/>
      <c r="ER136" s="25"/>
      <c r="ES136" s="25"/>
      <c r="ET136" s="25"/>
      <c r="EU136" s="25"/>
      <c r="EV136" s="25"/>
      <c r="EW136" s="25"/>
      <c r="EX136" s="25"/>
      <c r="EY136" s="25"/>
      <c r="EZ136" s="25"/>
      <c r="FA136" s="25"/>
      <c r="FB136" s="25"/>
      <c r="FC136" s="25"/>
      <c r="FD136" s="25"/>
      <c r="FE136" s="25"/>
      <c r="FF136" s="25"/>
      <c r="FG136" s="25"/>
      <c r="FH136" s="25"/>
      <c r="FI136" s="25"/>
      <c r="FJ136" s="25"/>
      <c r="FK136" s="25"/>
      <c r="FL136" s="25"/>
      <c r="FM136" s="25"/>
      <c r="FN136" s="25"/>
      <c r="FO136" s="25"/>
      <c r="FP136" s="25"/>
      <c r="FQ136" s="25"/>
      <c r="FR136" s="25"/>
      <c r="FS136" s="25"/>
      <c r="FT136" s="25"/>
      <c r="FU136" s="25"/>
      <c r="FV136" s="25"/>
      <c r="FW136" s="25"/>
      <c r="FX136" s="25"/>
      <c r="FY136" s="25"/>
      <c r="FZ136" s="25"/>
      <c r="GA136" s="25"/>
      <c r="GB136" s="25"/>
      <c r="GC136" s="25"/>
      <c r="GD136" s="25"/>
      <c r="GE136" s="25"/>
      <c r="GF136" s="25"/>
      <c r="GG136" s="25"/>
      <c r="GH136" s="25"/>
      <c r="GI136" s="25"/>
      <c r="GJ136" s="25"/>
      <c r="GK136" s="25"/>
      <c r="GL136" s="25"/>
      <c r="GM136" s="25"/>
      <c r="GN136" s="25"/>
      <c r="GO136" s="25"/>
      <c r="GP136" s="25"/>
      <c r="GQ136" s="25"/>
      <c r="GR136" s="25"/>
      <c r="GS136" s="25"/>
      <c r="GT136" s="25"/>
      <c r="GU136" s="25"/>
      <c r="GV136" s="25"/>
      <c r="GW136" s="25"/>
      <c r="GX136" s="25"/>
      <c r="GY136" s="25"/>
      <c r="GZ136" s="27"/>
      <c r="HA136" s="27"/>
      <c r="HB136" s="27"/>
      <c r="HC136" s="27"/>
      <c r="HD136" s="27"/>
      <c r="HE136" s="27"/>
      <c r="HF136" s="27"/>
      <c r="HG136" s="27"/>
      <c r="HH136" s="27"/>
      <c r="HI136" s="27"/>
      <c r="HJ136" s="27"/>
      <c r="HK136" s="27"/>
      <c r="HL136" s="27"/>
      <c r="HM136" s="27"/>
      <c r="HN136" s="27"/>
      <c r="HO136" s="27"/>
      <c r="HP136" s="27"/>
      <c r="HQ136" s="27"/>
      <c r="HR136" s="27"/>
      <c r="HS136" s="27"/>
      <c r="HT136" s="27"/>
      <c r="HU136" s="27"/>
      <c r="HV136" s="27"/>
      <c r="HW136" s="27"/>
      <c r="HX136" s="27"/>
      <c r="HY136" s="27"/>
      <c r="HZ136" s="27"/>
      <c r="IA136" s="27"/>
      <c r="IB136" s="27"/>
      <c r="IC136" s="27"/>
      <c r="ID136" s="27"/>
      <c r="IE136" s="27"/>
      <c r="IF136" s="27"/>
      <c r="IG136" s="27"/>
      <c r="IH136" s="27"/>
      <c r="II136" s="27"/>
      <c r="IJ136" s="27"/>
      <c r="IK136" s="27"/>
      <c r="IL136" s="27"/>
      <c r="IM136" s="27"/>
      <c r="IN136" s="27"/>
      <c r="IO136" s="27"/>
      <c r="IP136" s="27"/>
      <c r="IQ136" s="27"/>
      <c r="IR136" s="27"/>
      <c r="IS136" s="27"/>
      <c r="IT136" s="27"/>
      <c r="IU136" s="27"/>
      <c r="IV136" s="27"/>
      <c r="IW136" s="27"/>
      <c r="IX136" s="27"/>
      <c r="IY136" s="27"/>
      <c r="IZ136" s="27"/>
      <c r="JA136" s="27"/>
      <c r="JB136" s="27"/>
      <c r="JC136" s="27"/>
      <c r="JD136" s="27"/>
      <c r="JE136" s="27"/>
      <c r="JF136" s="27"/>
      <c r="JG136" s="27"/>
      <c r="JH136" s="27"/>
      <c r="JI136" s="27"/>
      <c r="JJ136" s="27"/>
      <c r="JK136" s="27"/>
      <c r="JL136" s="27"/>
      <c r="JM136" s="27"/>
      <c r="JN136" s="27"/>
      <c r="JO136" s="27"/>
      <c r="JP136" s="27"/>
      <c r="JQ136" s="27"/>
      <c r="JR136" s="27"/>
      <c r="JS136" s="27"/>
      <c r="JT136" s="27"/>
      <c r="JU136" s="27"/>
      <c r="JV136" s="27"/>
      <c r="JW136" s="27"/>
      <c r="JX136" s="27"/>
      <c r="JY136" s="27"/>
      <c r="JZ136" s="27"/>
      <c r="KA136" s="27"/>
      <c r="KB136" s="27"/>
      <c r="KC136" s="27"/>
      <c r="KD136" s="27"/>
      <c r="KE136" s="27"/>
      <c r="KF136" s="27"/>
      <c r="KG136" s="27"/>
      <c r="KH136" s="27"/>
      <c r="KI136" s="27"/>
      <c r="KJ136" s="27"/>
      <c r="KK136" s="27"/>
      <c r="KL136" s="27"/>
      <c r="KM136" s="27"/>
      <c r="KN136" s="27"/>
      <c r="KO136" s="27"/>
      <c r="KP136" s="27"/>
      <c r="KQ136" s="27"/>
      <c r="KR136" s="27"/>
      <c r="KS136" s="27"/>
      <c r="KT136" s="27"/>
      <c r="KU136" s="27"/>
      <c r="KV136" s="27"/>
      <c r="KW136" s="27"/>
      <c r="KX136" s="27"/>
      <c r="KY136" s="27"/>
      <c r="KZ136" s="27"/>
      <c r="LA136" s="27"/>
      <c r="LB136" s="27"/>
      <c r="LC136" s="27"/>
      <c r="LD136" s="27"/>
      <c r="LE136" s="27"/>
      <c r="LF136" s="27"/>
      <c r="LG136" s="27"/>
      <c r="LH136" s="27"/>
      <c r="LI136" s="27"/>
      <c r="LJ136" s="27"/>
      <c r="LK136" s="27"/>
      <c r="LL136" s="27"/>
      <c r="LM136" s="27"/>
      <c r="LN136" s="27"/>
      <c r="LO136" s="27"/>
      <c r="LP136" s="27"/>
      <c r="LQ136" s="27"/>
      <c r="LR136" s="27"/>
      <c r="LS136" s="27"/>
      <c r="LT136" s="27"/>
      <c r="LU136" s="27"/>
      <c r="LV136" s="27"/>
      <c r="LW136" s="27"/>
      <c r="LX136" s="27"/>
      <c r="LY136" s="27"/>
      <c r="LZ136" s="27"/>
      <c r="MA136" s="27"/>
      <c r="MB136" s="27"/>
      <c r="MC136" s="27"/>
      <c r="MD136" s="27"/>
      <c r="ME136" s="27"/>
      <c r="MF136" s="27"/>
      <c r="MG136" s="27"/>
      <c r="MH136" s="27"/>
      <c r="MI136" s="27"/>
      <c r="MJ136" s="27"/>
      <c r="MK136" s="27"/>
      <c r="ML136" s="27"/>
      <c r="MM136" s="27"/>
      <c r="MN136" s="27"/>
      <c r="MO136" s="27"/>
      <c r="MP136" s="27"/>
      <c r="MQ136" s="27"/>
      <c r="MR136" s="27"/>
      <c r="MS136" s="27"/>
      <c r="MT136" s="27"/>
      <c r="MU136" s="27"/>
      <c r="MV136" s="27"/>
      <c r="MW136" s="27"/>
      <c r="MX136" s="27"/>
      <c r="MY136" s="27"/>
      <c r="MZ136" s="27"/>
      <c r="NA136" s="27"/>
      <c r="NB136" s="27"/>
      <c r="NC136" s="27"/>
      <c r="ND136" s="27"/>
      <c r="NE136" s="27"/>
      <c r="NF136" s="27"/>
      <c r="NG136" s="27"/>
      <c r="NH136" s="27"/>
      <c r="NI136" s="27"/>
      <c r="NJ136" s="27"/>
      <c r="NK136" s="27"/>
      <c r="NL136" s="27"/>
      <c r="NM136" s="27"/>
      <c r="NN136" s="27"/>
      <c r="NO136" s="27"/>
      <c r="NP136" s="27"/>
      <c r="NQ136" s="27"/>
      <c r="NR136" s="27"/>
      <c r="NS136" s="27"/>
      <c r="NT136" s="27"/>
      <c r="NU136" s="27"/>
      <c r="NV136" s="27"/>
      <c r="NW136" s="27"/>
      <c r="NX136" s="27"/>
      <c r="NY136" s="27"/>
      <c r="NZ136" s="27"/>
      <c r="OA136" s="27"/>
      <c r="OB136" s="27"/>
      <c r="OC136" s="27"/>
      <c r="OD136" s="27"/>
      <c r="OE136" s="27"/>
      <c r="OF136" s="27"/>
      <c r="OG136" s="27"/>
      <c r="OH136" s="27"/>
      <c r="OI136" s="27"/>
      <c r="OJ136" s="27"/>
      <c r="OK136" s="27"/>
      <c r="OL136" s="27"/>
      <c r="OM136" s="27"/>
      <c r="ON136" s="27"/>
      <c r="OO136" s="27"/>
      <c r="OP136" s="27"/>
      <c r="OQ136" s="27"/>
      <c r="OR136" s="27"/>
      <c r="OS136" s="27"/>
      <c r="OT136" s="27"/>
      <c r="OU136" s="27"/>
      <c r="OV136" s="27"/>
      <c r="OW136" s="27"/>
      <c r="OX136" s="27"/>
      <c r="OY136" s="27"/>
      <c r="OZ136" s="27"/>
      <c r="PA136" s="27"/>
      <c r="PB136" s="27"/>
      <c r="PC136" s="27"/>
      <c r="PD136" s="27"/>
      <c r="PE136" s="27"/>
      <c r="PF136" s="27"/>
      <c r="PG136" s="27"/>
      <c r="PH136" s="27"/>
      <c r="PI136" s="27"/>
      <c r="PJ136" s="27"/>
      <c r="PK136" s="27"/>
      <c r="PL136" s="27"/>
      <c r="PM136" s="27"/>
      <c r="PN136" s="27"/>
      <c r="PO136" s="27"/>
      <c r="PP136" s="27"/>
      <c r="PQ136" s="27"/>
      <c r="PR136" s="27"/>
      <c r="PS136" s="27"/>
      <c r="PT136" s="27"/>
      <c r="PU136" s="27"/>
      <c r="PV136" s="27"/>
      <c r="PW136" s="27"/>
      <c r="PX136" s="27"/>
      <c r="PY136" s="27"/>
      <c r="PZ136" s="27"/>
      <c r="QA136" s="27"/>
      <c r="QB136" s="27"/>
      <c r="QC136" s="27"/>
      <c r="QD136" s="27"/>
      <c r="QE136" s="27"/>
      <c r="QF136" s="27"/>
      <c r="QG136" s="27"/>
      <c r="QH136" s="27"/>
      <c r="QI136" s="27"/>
      <c r="QJ136" s="27"/>
      <c r="QK136" s="27"/>
      <c r="QL136" s="27"/>
      <c r="QM136" s="27"/>
      <c r="QN136" s="27"/>
      <c r="QO136" s="27"/>
      <c r="QP136" s="27"/>
      <c r="QQ136" s="27"/>
      <c r="QR136" s="27"/>
      <c r="QS136" s="27"/>
      <c r="QT136" s="27"/>
      <c r="QU136" s="27"/>
      <c r="QV136" s="27"/>
      <c r="QW136" s="27"/>
      <c r="QX136" s="27"/>
      <c r="QY136" s="27"/>
      <c r="QZ136" s="27"/>
      <c r="RA136" s="27"/>
      <c r="RB136" s="27"/>
      <c r="RC136" s="27"/>
      <c r="RD136" s="27"/>
      <c r="RE136" s="27"/>
      <c r="RF136" s="27"/>
      <c r="RG136" s="27"/>
      <c r="RH136" s="27"/>
      <c r="RI136" s="27"/>
      <c r="RJ136" s="27"/>
      <c r="RK136" s="27"/>
      <c r="RL136" s="27"/>
      <c r="RM136" s="27"/>
      <c r="RN136" s="27"/>
      <c r="RO136" s="27"/>
      <c r="RP136" s="27"/>
      <c r="RQ136" s="27"/>
      <c r="RR136" s="27"/>
      <c r="RS136" s="27"/>
      <c r="RT136" s="27"/>
      <c r="RU136" s="27"/>
      <c r="RV136" s="27"/>
      <c r="RW136" s="27"/>
      <c r="RX136" s="27"/>
      <c r="RY136" s="27"/>
      <c r="RZ136" s="27"/>
      <c r="SA136" s="27"/>
      <c r="SB136" s="27"/>
      <c r="SC136" s="27"/>
      <c r="SD136" s="27"/>
      <c r="SE136" s="27"/>
      <c r="SF136" s="27"/>
      <c r="SG136" s="27"/>
      <c r="SH136" s="27"/>
      <c r="SI136" s="27"/>
      <c r="SJ136" s="27"/>
      <c r="SK136" s="27"/>
      <c r="SL136" s="27"/>
      <c r="SM136" s="27"/>
      <c r="SN136" s="27"/>
      <c r="SO136" s="27"/>
      <c r="SP136" s="27"/>
      <c r="SQ136" s="27"/>
      <c r="SR136" s="27"/>
      <c r="SS136" s="27"/>
      <c r="ST136" s="27"/>
      <c r="SU136" s="27"/>
      <c r="SV136" s="27"/>
      <c r="SW136" s="27"/>
      <c r="SX136" s="27"/>
      <c r="SY136" s="27"/>
      <c r="SZ136" s="27"/>
      <c r="TA136" s="27"/>
      <c r="TB136" s="27"/>
      <c r="TC136" s="27"/>
      <c r="TD136" s="27"/>
      <c r="TE136" s="27"/>
      <c r="TF136" s="27"/>
      <c r="TG136" s="27"/>
      <c r="TH136" s="27"/>
      <c r="TI136" s="27"/>
      <c r="TJ136" s="27"/>
      <c r="TK136" s="27"/>
      <c r="TL136" s="27"/>
      <c r="TM136" s="27"/>
      <c r="TN136" s="27"/>
      <c r="TO136" s="27"/>
      <c r="TP136" s="27"/>
      <c r="TQ136" s="27"/>
      <c r="TR136" s="27"/>
      <c r="TS136" s="27"/>
      <c r="TT136" s="27"/>
      <c r="TU136" s="27"/>
      <c r="TV136" s="27"/>
      <c r="TW136" s="27"/>
      <c r="TX136" s="27"/>
      <c r="TY136" s="27"/>
      <c r="TZ136" s="27"/>
      <c r="UA136" s="27"/>
      <c r="UB136" s="27"/>
      <c r="UC136" s="27"/>
      <c r="UD136" s="27"/>
      <c r="UE136" s="27"/>
      <c r="UF136" s="27"/>
      <c r="UG136" s="27"/>
      <c r="UH136" s="27"/>
      <c r="UI136" s="27"/>
      <c r="UJ136" s="27"/>
      <c r="UK136" s="27"/>
      <c r="UL136" s="27"/>
      <c r="UM136" s="27"/>
      <c r="UN136" s="27"/>
      <c r="UO136" s="27"/>
      <c r="UP136" s="27"/>
      <c r="UQ136" s="27"/>
      <c r="UR136" s="27"/>
      <c r="US136" s="27"/>
      <c r="UT136" s="27"/>
      <c r="UU136" s="27"/>
      <c r="UV136" s="27"/>
      <c r="UW136" s="27"/>
      <c r="UX136" s="27"/>
      <c r="UY136" s="27"/>
      <c r="UZ136" s="27"/>
      <c r="VA136" s="27"/>
      <c r="VB136" s="27"/>
      <c r="VC136" s="27"/>
      <c r="VD136" s="27"/>
      <c r="VE136" s="27"/>
      <c r="VF136" s="27"/>
      <c r="VG136" s="27"/>
      <c r="VH136" s="27"/>
      <c r="VI136" s="27"/>
      <c r="VJ136" s="27"/>
      <c r="VK136" s="27"/>
      <c r="VL136" s="27"/>
      <c r="VM136" s="27"/>
      <c r="VN136" s="27"/>
      <c r="VO136" s="27"/>
      <c r="VP136" s="27"/>
      <c r="VQ136" s="27"/>
      <c r="VR136" s="27"/>
      <c r="VS136" s="27"/>
      <c r="VT136" s="27"/>
      <c r="VU136" s="27"/>
      <c r="VV136" s="27"/>
      <c r="VW136" s="27"/>
      <c r="VX136" s="27"/>
      <c r="VY136" s="27"/>
      <c r="VZ136" s="27"/>
      <c r="WA136" s="27"/>
      <c r="WB136" s="27"/>
      <c r="WC136" s="27"/>
      <c r="WD136" s="27"/>
      <c r="WE136" s="27"/>
      <c r="WF136" s="27"/>
      <c r="WG136" s="27"/>
      <c r="WH136" s="27"/>
      <c r="WI136" s="27"/>
      <c r="WJ136" s="27"/>
      <c r="WK136" s="27"/>
      <c r="WL136" s="27"/>
      <c r="WM136" s="27"/>
      <c r="WN136" s="27"/>
      <c r="WO136" s="27"/>
      <c r="WP136" s="27"/>
      <c r="WQ136" s="27"/>
      <c r="WR136" s="27"/>
      <c r="WS136" s="27"/>
      <c r="WT136" s="27"/>
      <c r="WU136" s="27"/>
      <c r="WV136" s="27"/>
      <c r="WW136" s="27"/>
      <c r="WX136" s="27"/>
      <c r="WY136" s="27"/>
      <c r="WZ136" s="27"/>
      <c r="XA136" s="27"/>
      <c r="XB136" s="27"/>
      <c r="XC136" s="27"/>
      <c r="XD136" s="27"/>
      <c r="XE136" s="27"/>
      <c r="XF136" s="27"/>
      <c r="XG136" s="27"/>
      <c r="XH136" s="27"/>
      <c r="XI136" s="27"/>
      <c r="XJ136" s="27"/>
      <c r="XK136" s="27"/>
      <c r="XL136" s="27"/>
      <c r="XM136" s="27"/>
      <c r="XN136" s="27"/>
      <c r="XO136" s="27"/>
      <c r="XP136" s="27"/>
      <c r="XQ136" s="27"/>
      <c r="XR136" s="27"/>
      <c r="XS136" s="27"/>
      <c r="XT136" s="27"/>
      <c r="XU136" s="27"/>
      <c r="XV136" s="27"/>
      <c r="XW136" s="27"/>
      <c r="XX136" s="27"/>
      <c r="XY136" s="27"/>
      <c r="XZ136" s="27"/>
      <c r="YA136" s="27"/>
      <c r="YB136" s="27"/>
      <c r="YC136" s="27"/>
      <c r="YD136" s="27"/>
      <c r="YE136" s="27"/>
      <c r="YF136" s="27"/>
      <c r="YG136" s="27"/>
      <c r="YH136" s="27"/>
      <c r="YI136" s="27"/>
      <c r="YJ136" s="27"/>
      <c r="YK136" s="27"/>
      <c r="YL136" s="27"/>
      <c r="YM136" s="27"/>
      <c r="YN136" s="27"/>
      <c r="YO136" s="27"/>
      <c r="YP136" s="27"/>
      <c r="YQ136" s="27"/>
      <c r="YR136" s="27"/>
      <c r="YS136" s="27"/>
      <c r="YT136" s="27"/>
      <c r="YU136" s="27"/>
      <c r="YV136" s="27"/>
      <c r="YW136" s="27"/>
      <c r="YX136" s="27"/>
      <c r="YY136" s="27"/>
      <c r="YZ136" s="27"/>
      <c r="ZA136" s="27"/>
      <c r="ZB136" s="27"/>
      <c r="ZC136" s="27"/>
      <c r="ZD136" s="27"/>
      <c r="ZE136" s="27"/>
      <c r="ZF136" s="27"/>
      <c r="ZG136" s="27"/>
      <c r="ZH136" s="27"/>
      <c r="ZI136" s="27"/>
      <c r="ZJ136" s="27"/>
      <c r="ZK136" s="27"/>
      <c r="ZL136" s="27"/>
      <c r="ZM136" s="27"/>
      <c r="ZN136" s="27"/>
      <c r="ZO136" s="27"/>
      <c r="ZP136" s="27"/>
      <c r="ZQ136" s="27"/>
      <c r="ZR136" s="27"/>
      <c r="ZS136" s="27"/>
      <c r="ZT136" s="27"/>
      <c r="ZU136" s="27"/>
      <c r="ZV136" s="27"/>
      <c r="ZW136" s="27"/>
      <c r="ZX136" s="27"/>
      <c r="ZY136" s="27"/>
      <c r="ZZ136" s="27"/>
      <c r="AAA136" s="27"/>
      <c r="AAB136" s="27"/>
      <c r="AAC136" s="27"/>
      <c r="AAD136" s="27"/>
      <c r="AAE136" s="27"/>
      <c r="AAF136" s="27"/>
      <c r="AAG136" s="27"/>
      <c r="AAH136" s="27"/>
      <c r="AAI136" s="27"/>
      <c r="AAJ136" s="27"/>
      <c r="AAK136" s="27"/>
      <c r="AAL136" s="27"/>
      <c r="AAM136" s="27"/>
      <c r="AAN136" s="27"/>
      <c r="AAO136" s="27"/>
      <c r="AAP136" s="27"/>
      <c r="AAQ136" s="27"/>
      <c r="AAR136" s="27"/>
      <c r="AAS136" s="27"/>
      <c r="AAT136" s="27"/>
      <c r="AAU136" s="27"/>
      <c r="AAV136" s="27"/>
      <c r="AAW136" s="27"/>
      <c r="AAX136" s="27"/>
      <c r="AAY136" s="27"/>
      <c r="AAZ136" s="27"/>
      <c r="ABA136" s="27"/>
      <c r="ABB136" s="27"/>
      <c r="ABC136" s="27"/>
      <c r="ABD136" s="27"/>
      <c r="ABE136" s="27"/>
      <c r="ABF136" s="27"/>
      <c r="ABG136" s="27"/>
      <c r="ABH136" s="27"/>
      <c r="ABI136" s="27"/>
      <c r="ABJ136" s="27"/>
      <c r="ABK136" s="27"/>
      <c r="ABL136" s="27"/>
      <c r="ABM136" s="27"/>
      <c r="ABN136" s="27"/>
      <c r="ABO136" s="27"/>
      <c r="ABP136" s="27"/>
      <c r="ABQ136" s="27"/>
      <c r="ABR136" s="27"/>
      <c r="ABS136" s="27"/>
      <c r="ABT136" s="27"/>
      <c r="ABU136" s="27"/>
      <c r="ABV136" s="27"/>
      <c r="ABW136" s="27"/>
      <c r="ABX136" s="27"/>
      <c r="ABY136" s="27"/>
      <c r="ABZ136" s="27"/>
      <c r="ACA136" s="27"/>
      <c r="ACB136" s="27"/>
      <c r="ACC136" s="27"/>
      <c r="ACD136" s="27"/>
      <c r="ACE136" s="27"/>
      <c r="ACF136" s="27"/>
      <c r="ACG136" s="27"/>
      <c r="ACH136" s="27"/>
      <c r="ACI136" s="27"/>
      <c r="ACJ136" s="27"/>
      <c r="ACK136" s="27"/>
      <c r="ACL136" s="27"/>
      <c r="ACM136" s="27"/>
      <c r="ACN136" s="27"/>
      <c r="ACO136" s="27"/>
      <c r="ACP136" s="27"/>
      <c r="ACQ136" s="27"/>
      <c r="ACR136" s="27"/>
      <c r="ACS136" s="27"/>
      <c r="ACT136" s="27"/>
      <c r="ACU136" s="27"/>
      <c r="ACV136" s="27"/>
      <c r="ACW136" s="27"/>
      <c r="ACX136" s="27"/>
      <c r="ACY136" s="27"/>
      <c r="ACZ136" s="27"/>
      <c r="ADA136" s="27"/>
      <c r="ADB136" s="27"/>
      <c r="ADC136" s="27"/>
      <c r="ADD136" s="27"/>
      <c r="ADE136" s="27"/>
      <c r="ADF136" s="27"/>
      <c r="ADG136" s="27"/>
      <c r="ADH136" s="27"/>
      <c r="ADI136" s="27"/>
      <c r="ADJ136" s="27"/>
      <c r="ADK136" s="27"/>
      <c r="ADL136" s="27"/>
      <c r="ADM136" s="27"/>
      <c r="ADN136" s="27"/>
      <c r="ADO136" s="27"/>
      <c r="ADP136" s="27"/>
      <c r="ADQ136" s="27"/>
      <c r="ADR136" s="27"/>
      <c r="ADS136" s="27"/>
      <c r="ADT136" s="27"/>
      <c r="ADU136" s="27"/>
      <c r="ADV136" s="27"/>
      <c r="ADW136" s="27"/>
      <c r="ADX136" s="27"/>
      <c r="ADY136" s="27"/>
      <c r="ADZ136" s="27"/>
      <c r="AEA136" s="27"/>
      <c r="AEB136" s="27"/>
      <c r="AEC136" s="27"/>
      <c r="AED136" s="27"/>
      <c r="AEE136" s="27"/>
      <c r="AEF136" s="27"/>
      <c r="AEG136" s="27"/>
      <c r="AEH136" s="27"/>
      <c r="AEI136" s="27"/>
      <c r="AEJ136" s="27"/>
      <c r="AEK136" s="27"/>
      <c r="AEL136" s="27"/>
      <c r="AEM136" s="27"/>
      <c r="AEN136" s="27"/>
      <c r="AEO136" s="27"/>
      <c r="AEP136" s="27"/>
      <c r="AEQ136" s="27"/>
      <c r="AER136" s="27"/>
      <c r="AES136" s="27"/>
      <c r="AET136" s="27"/>
      <c r="AEU136" s="27"/>
      <c r="AEV136" s="27"/>
      <c r="AEW136" s="27"/>
      <c r="AEX136" s="27"/>
      <c r="AEY136" s="27"/>
      <c r="AEZ136" s="27"/>
      <c r="AFA136" s="27"/>
      <c r="AFB136" s="27"/>
      <c r="AFC136" s="27"/>
      <c r="AFD136" s="27"/>
      <c r="AFE136" s="27"/>
      <c r="AFF136" s="27"/>
      <c r="AFG136" s="27"/>
      <c r="AFH136" s="27"/>
      <c r="AFI136" s="27"/>
      <c r="AFJ136" s="27"/>
      <c r="AFK136" s="27"/>
      <c r="AFL136" s="27"/>
      <c r="AFM136" s="27"/>
      <c r="AFN136" s="27"/>
      <c r="AFO136" s="27"/>
      <c r="AFP136" s="27"/>
      <c r="AFQ136" s="27"/>
      <c r="AFR136" s="27"/>
      <c r="AFS136" s="27"/>
      <c r="AFT136" s="27"/>
      <c r="AFU136" s="27"/>
      <c r="AFV136" s="27"/>
      <c r="AFW136" s="27"/>
      <c r="AFX136" s="27"/>
      <c r="AFY136" s="27"/>
      <c r="AFZ136" s="27"/>
      <c r="AGA136" s="27"/>
      <c r="AGB136" s="27"/>
      <c r="AGC136" s="27"/>
      <c r="AGD136" s="27"/>
      <c r="AGE136" s="27"/>
      <c r="AGF136" s="27"/>
      <c r="AGG136" s="27"/>
      <c r="AGH136" s="27"/>
      <c r="AGI136" s="27"/>
      <c r="AGJ136" s="27"/>
      <c r="AGK136" s="27"/>
      <c r="AGL136" s="27"/>
      <c r="AGM136" s="27"/>
      <c r="AGN136" s="27"/>
      <c r="AGO136" s="27"/>
      <c r="AGP136" s="27"/>
      <c r="AGQ136" s="27"/>
      <c r="AGR136" s="27"/>
      <c r="AGS136" s="27"/>
      <c r="AGT136" s="27"/>
      <c r="AGU136" s="27"/>
      <c r="AGV136" s="27"/>
      <c r="AGW136" s="27"/>
      <c r="AGX136" s="27"/>
      <c r="AGY136" s="27"/>
      <c r="AGZ136" s="27"/>
      <c r="AHA136" s="27"/>
      <c r="AHB136" s="27"/>
      <c r="AHC136" s="27"/>
      <c r="AHD136" s="27"/>
      <c r="AHE136" s="27"/>
      <c r="AHF136" s="27"/>
      <c r="AHG136" s="27"/>
      <c r="AHH136" s="27"/>
      <c r="AHI136" s="27"/>
      <c r="AHJ136" s="27"/>
      <c r="AHK136" s="27"/>
      <c r="AHL136" s="27"/>
      <c r="AHM136" s="27"/>
      <c r="AHN136" s="27"/>
      <c r="AHO136" s="27"/>
      <c r="AHP136" s="27"/>
      <c r="AHQ136" s="27"/>
      <c r="AHR136" s="27"/>
      <c r="AHS136" s="27"/>
      <c r="AHT136" s="27"/>
      <c r="AHU136" s="27"/>
      <c r="AHV136" s="27"/>
      <c r="AHW136" s="27"/>
      <c r="AHX136" s="27"/>
      <c r="AHY136" s="27"/>
      <c r="AHZ136" s="27"/>
      <c r="AIA136" s="27"/>
      <c r="AIB136" s="27"/>
      <c r="AIC136" s="27"/>
      <c r="AID136" s="27"/>
      <c r="AIE136" s="27"/>
      <c r="AIF136" s="27"/>
      <c r="AIG136" s="27"/>
      <c r="AIH136" s="27"/>
      <c r="AII136" s="27"/>
      <c r="AIJ136" s="27"/>
      <c r="AIK136" s="27"/>
      <c r="AIL136" s="27"/>
      <c r="AIM136" s="27"/>
      <c r="AIN136" s="27"/>
      <c r="AIO136" s="27"/>
      <c r="AIP136" s="27"/>
      <c r="AIQ136" s="27"/>
      <c r="AIR136" s="27"/>
      <c r="AIS136" s="27"/>
      <c r="AIT136" s="27"/>
      <c r="AIU136" s="27"/>
      <c r="AIV136" s="27"/>
      <c r="AIW136" s="27"/>
      <c r="AIX136" s="27"/>
      <c r="AIY136" s="27"/>
      <c r="AIZ136" s="27"/>
      <c r="AJA136" s="27"/>
      <c r="AJB136" s="27"/>
      <c r="AJC136" s="27"/>
      <c r="AJD136" s="27"/>
      <c r="AJE136" s="27"/>
      <c r="AJF136" s="27"/>
      <c r="AJG136" s="27"/>
      <c r="AJH136" s="27"/>
      <c r="AJI136" s="27"/>
      <c r="AJJ136" s="27"/>
      <c r="AJK136" s="27"/>
      <c r="AJL136" s="27"/>
      <c r="AJM136" s="27"/>
      <c r="AJN136" s="27"/>
      <c r="AJO136" s="27"/>
      <c r="AJP136" s="27"/>
      <c r="AJQ136" s="27"/>
      <c r="AJR136" s="27"/>
      <c r="AJS136" s="27"/>
      <c r="AJT136" s="27"/>
      <c r="AJU136" s="27"/>
      <c r="AJV136" s="27"/>
      <c r="AJW136" s="27"/>
      <c r="AJX136" s="27"/>
      <c r="AJY136" s="27"/>
      <c r="AJZ136" s="27"/>
      <c r="AKA136" s="27"/>
      <c r="AKB136" s="27"/>
      <c r="AKC136" s="27"/>
      <c r="AKD136" s="27"/>
      <c r="AKE136" s="27"/>
      <c r="AKF136" s="27"/>
      <c r="AKG136" s="27"/>
      <c r="AKH136" s="27"/>
      <c r="AKI136" s="27"/>
      <c r="AKJ136" s="27"/>
      <c r="AKK136" s="27"/>
      <c r="AKL136" s="27"/>
      <c r="AKM136" s="27"/>
      <c r="AKN136" s="27"/>
      <c r="AKO136" s="27"/>
      <c r="AKP136" s="27"/>
      <c r="AKQ136" s="27"/>
      <c r="AKR136" s="27"/>
      <c r="AKS136" s="27"/>
      <c r="AKT136" s="27"/>
      <c r="AKU136" s="27"/>
      <c r="AKV136" s="27"/>
      <c r="AKW136" s="27"/>
      <c r="AKX136" s="27"/>
      <c r="AKY136" s="27"/>
      <c r="AKZ136" s="27"/>
      <c r="ALA136" s="27"/>
      <c r="ALB136" s="27"/>
      <c r="ALC136" s="27"/>
      <c r="ALD136" s="27"/>
      <c r="ALE136" s="27"/>
      <c r="ALF136" s="27"/>
      <c r="ALG136" s="27"/>
      <c r="ALH136" s="27"/>
      <c r="ALI136" s="27"/>
      <c r="ALJ136" s="27"/>
      <c r="ALK136" s="27"/>
      <c r="ALL136" s="27"/>
      <c r="ALM136" s="27"/>
      <c r="ALN136" s="27"/>
      <c r="ALO136" s="27"/>
      <c r="ALP136" s="27"/>
      <c r="ALQ136" s="27"/>
      <c r="ALR136" s="27"/>
      <c r="ALS136" s="27"/>
      <c r="ALT136" s="27"/>
      <c r="ALU136" s="27"/>
      <c r="ALV136" s="27"/>
      <c r="ALW136" s="27"/>
      <c r="ALX136" s="27"/>
      <c r="ALY136" s="27"/>
      <c r="ALZ136" s="27"/>
      <c r="AMA136" s="27"/>
      <c r="AMB136" s="27"/>
      <c r="AMC136" s="27"/>
      <c r="AMD136" s="27"/>
      <c r="AME136" s="27"/>
      <c r="AMF136" s="27"/>
      <c r="AMG136" s="27"/>
      <c r="AMH136" s="27"/>
      <c r="AMI136" s="27"/>
      <c r="AMJ136" s="27"/>
      <c r="AMK136" s="27"/>
      <c r="AML136" s="27"/>
      <c r="AMM136" s="27"/>
      <c r="AMN136" s="27"/>
      <c r="AMO136" s="27"/>
      <c r="AMP136" s="27"/>
      <c r="AMQ136" s="27"/>
      <c r="AMR136" s="27"/>
      <c r="AMS136" s="27"/>
      <c r="AMT136" s="27"/>
      <c r="AMU136" s="27"/>
      <c r="AMV136" s="27"/>
      <c r="AMW136" s="27"/>
      <c r="AMX136" s="27"/>
      <c r="AMY136" s="27"/>
      <c r="AMZ136" s="27"/>
      <c r="ANA136" s="27"/>
      <c r="ANB136" s="27"/>
      <c r="ANC136" s="27"/>
      <c r="AND136" s="27"/>
      <c r="ANE136" s="27"/>
      <c r="ANF136" s="27"/>
      <c r="ANG136" s="27"/>
      <c r="ANH136" s="27"/>
      <c r="ANI136" s="27"/>
      <c r="ANJ136" s="27"/>
      <c r="ANK136" s="27"/>
      <c r="ANL136" s="27"/>
      <c r="ANM136" s="27"/>
      <c r="ANN136" s="27"/>
      <c r="ANO136" s="27"/>
      <c r="ANP136" s="27"/>
      <c r="ANQ136" s="27"/>
      <c r="ANR136" s="27"/>
      <c r="ANS136" s="27"/>
      <c r="ANT136" s="27"/>
      <c r="ANU136" s="27"/>
      <c r="ANV136" s="27"/>
      <c r="ANW136" s="27"/>
      <c r="ANX136" s="27"/>
      <c r="ANY136" s="27"/>
      <c r="ANZ136" s="27"/>
      <c r="AOA136" s="27"/>
      <c r="AOB136" s="27"/>
      <c r="AOC136" s="27"/>
      <c r="AOD136" s="27"/>
      <c r="AOE136" s="27"/>
      <c r="AOF136" s="27"/>
      <c r="AOG136" s="27"/>
      <c r="AOH136" s="27"/>
      <c r="AOI136" s="27"/>
      <c r="AOJ136" s="27"/>
      <c r="AOK136" s="27"/>
      <c r="AOL136" s="27"/>
      <c r="AOM136" s="27"/>
      <c r="AON136" s="27"/>
      <c r="AOO136" s="27"/>
      <c r="AOP136" s="27"/>
      <c r="AOQ136" s="27"/>
      <c r="AOR136" s="27"/>
      <c r="AOS136" s="27"/>
      <c r="AOT136" s="27"/>
      <c r="AOU136" s="27"/>
      <c r="AOV136" s="27"/>
      <c r="AOW136" s="27"/>
      <c r="AOX136" s="27"/>
      <c r="AOY136" s="27"/>
      <c r="AOZ136" s="27"/>
      <c r="APA136" s="27"/>
      <c r="APB136" s="27"/>
      <c r="APC136" s="27"/>
      <c r="APD136" s="27"/>
      <c r="APE136" s="27"/>
      <c r="APF136" s="27"/>
      <c r="APG136" s="27"/>
      <c r="APH136" s="27"/>
      <c r="API136" s="27"/>
      <c r="APJ136" s="27"/>
      <c r="APK136" s="27"/>
      <c r="APL136" s="27"/>
      <c r="APM136" s="27"/>
      <c r="APN136" s="27"/>
      <c r="APO136" s="27"/>
      <c r="APP136" s="27"/>
      <c r="APQ136" s="27"/>
      <c r="APR136" s="27"/>
      <c r="APS136" s="27"/>
      <c r="APT136" s="27"/>
      <c r="APU136" s="27"/>
      <c r="APV136" s="27"/>
      <c r="APW136" s="27"/>
      <c r="APX136" s="27"/>
      <c r="APY136" s="27"/>
      <c r="APZ136" s="27"/>
      <c r="AQA136" s="27"/>
      <c r="AQB136" s="27"/>
      <c r="AQC136" s="27"/>
      <c r="AQD136" s="27"/>
      <c r="AQE136" s="27"/>
      <c r="AQF136" s="27"/>
      <c r="AQG136" s="27"/>
      <c r="AQH136" s="27"/>
      <c r="AQI136" s="27"/>
      <c r="AQJ136" s="27"/>
      <c r="AQK136" s="27"/>
      <c r="AQL136" s="27"/>
      <c r="AQM136" s="27"/>
      <c r="AQN136" s="27"/>
      <c r="AQO136" s="27"/>
      <c r="AQP136" s="27"/>
      <c r="AQQ136" s="27"/>
      <c r="AQR136" s="27"/>
      <c r="AQS136" s="27"/>
      <c r="AQT136" s="27"/>
      <c r="AQU136" s="27"/>
      <c r="AQV136" s="27"/>
      <c r="AQW136" s="27"/>
      <c r="AQX136" s="27"/>
      <c r="AQY136" s="27"/>
      <c r="AQZ136" s="27"/>
      <c r="ARA136" s="27"/>
      <c r="ARB136" s="27"/>
      <c r="ARC136" s="27"/>
      <c r="ARD136" s="27"/>
      <c r="ARE136" s="27"/>
      <c r="ARF136" s="27"/>
      <c r="ARG136" s="27"/>
      <c r="ARH136" s="27"/>
      <c r="ARI136" s="27"/>
      <c r="ARJ136" s="27"/>
      <c r="ARK136" s="27"/>
      <c r="ARL136" s="27"/>
      <c r="ARM136" s="27"/>
      <c r="ARN136" s="27"/>
      <c r="ARO136" s="27"/>
      <c r="ARP136" s="27"/>
      <c r="ARQ136" s="27"/>
      <c r="ARR136" s="27"/>
      <c r="ARS136" s="27"/>
      <c r="ART136" s="27"/>
      <c r="ARU136" s="27"/>
      <c r="ARV136" s="27"/>
      <c r="ARW136" s="27"/>
      <c r="ARX136" s="27"/>
      <c r="ARY136" s="27"/>
      <c r="ARZ136" s="27"/>
      <c r="ASA136" s="27"/>
      <c r="ASB136" s="27"/>
      <c r="ASC136" s="27"/>
      <c r="ASD136" s="27"/>
      <c r="ASE136" s="27"/>
      <c r="ASF136" s="27"/>
      <c r="ASG136" s="27"/>
      <c r="ASH136" s="27"/>
      <c r="ASI136" s="27"/>
      <c r="ASJ136" s="27"/>
      <c r="ASK136" s="27"/>
      <c r="ASL136" s="27"/>
      <c r="ASM136" s="27"/>
      <c r="ASN136" s="27"/>
      <c r="ASO136" s="27"/>
      <c r="ASP136" s="27"/>
      <c r="ASQ136" s="27"/>
      <c r="ASR136" s="27"/>
      <c r="ASS136" s="27"/>
      <c r="AST136" s="27"/>
      <c r="ASU136" s="27"/>
      <c r="ASV136" s="27"/>
      <c r="ASW136" s="27"/>
      <c r="ASX136" s="27"/>
      <c r="ASY136" s="27"/>
      <c r="ASZ136" s="27"/>
      <c r="ATA136" s="27"/>
      <c r="ATB136" s="27"/>
      <c r="ATC136" s="27"/>
      <c r="ATD136" s="27"/>
      <c r="ATE136" s="27"/>
      <c r="ATF136" s="27"/>
      <c r="ATG136" s="27"/>
      <c r="ATH136" s="27"/>
      <c r="ATI136" s="27"/>
      <c r="ATJ136" s="27"/>
      <c r="ATK136" s="27"/>
      <c r="ATL136" s="27"/>
      <c r="ATM136" s="27"/>
      <c r="ATN136" s="27"/>
      <c r="ATO136" s="27"/>
      <c r="ATP136" s="27"/>
      <c r="ATQ136" s="27"/>
      <c r="ATR136" s="27"/>
      <c r="ATS136" s="27"/>
      <c r="ATT136" s="27"/>
      <c r="ATU136" s="27"/>
      <c r="ATV136" s="27"/>
      <c r="ATW136" s="27"/>
      <c r="ATX136" s="27"/>
      <c r="ATY136" s="27"/>
      <c r="ATZ136" s="27"/>
      <c r="AUA136" s="27"/>
      <c r="AUB136" s="27"/>
      <c r="AUC136" s="27"/>
      <c r="AUD136" s="27"/>
      <c r="AUE136" s="27"/>
      <c r="AUF136" s="27"/>
      <c r="AUG136" s="27"/>
      <c r="AUH136" s="27"/>
      <c r="AUI136" s="27"/>
      <c r="AUJ136" s="27"/>
      <c r="AUK136" s="27"/>
      <c r="AUL136" s="27"/>
      <c r="AUM136" s="27"/>
      <c r="AUN136" s="27"/>
      <c r="AUO136" s="27"/>
      <c r="AUP136" s="27"/>
      <c r="AUQ136" s="27"/>
      <c r="AUR136" s="27"/>
      <c r="AUS136" s="27"/>
      <c r="AUT136" s="27"/>
      <c r="AUU136" s="27"/>
      <c r="AUV136" s="27"/>
      <c r="AUW136" s="27"/>
      <c r="AUX136" s="27"/>
      <c r="AUY136" s="27"/>
      <c r="AUZ136" s="27"/>
      <c r="AVA136" s="27"/>
      <c r="AVB136" s="27"/>
      <c r="AVC136" s="27"/>
      <c r="AVD136" s="27"/>
      <c r="AVE136" s="27"/>
      <c r="AVF136" s="27"/>
      <c r="AVG136" s="27"/>
      <c r="AVH136" s="27"/>
      <c r="AVI136" s="27"/>
      <c r="AVJ136" s="27"/>
      <c r="AVK136" s="27"/>
      <c r="AVL136" s="27"/>
      <c r="AVM136" s="27"/>
      <c r="AVN136" s="27"/>
      <c r="AVO136" s="27"/>
      <c r="AVP136" s="27"/>
      <c r="AVQ136" s="27"/>
      <c r="AVR136" s="27"/>
      <c r="AVS136" s="27"/>
      <c r="AVT136" s="27"/>
      <c r="AVU136" s="27"/>
      <c r="AVV136" s="27"/>
      <c r="AVW136" s="27"/>
      <c r="AVX136" s="27"/>
      <c r="AVY136" s="27"/>
      <c r="AVZ136" s="27"/>
      <c r="AWA136" s="27"/>
      <c r="AWB136" s="27"/>
      <c r="AWC136" s="27"/>
      <c r="AWD136" s="27"/>
      <c r="AWE136" s="27"/>
      <c r="AWF136" s="27"/>
      <c r="AWG136" s="27"/>
      <c r="AWH136" s="27"/>
      <c r="AWI136" s="27"/>
      <c r="AWJ136" s="27"/>
      <c r="AWK136" s="27"/>
      <c r="AWL136" s="27"/>
      <c r="AWM136" s="27"/>
      <c r="AWN136" s="27"/>
      <c r="AWO136" s="27"/>
      <c r="AWP136" s="27"/>
      <c r="AWQ136" s="27"/>
      <c r="AWR136" s="27"/>
      <c r="AWS136" s="27"/>
      <c r="AWT136" s="27"/>
      <c r="AWU136" s="27"/>
      <c r="AWV136" s="27"/>
      <c r="AWW136" s="27"/>
      <c r="AWX136" s="27"/>
      <c r="AWY136" s="27"/>
      <c r="AWZ136" s="27"/>
      <c r="AXA136" s="27"/>
      <c r="AXB136" s="27"/>
      <c r="AXC136" s="27"/>
      <c r="AXD136" s="27"/>
      <c r="AXE136" s="27"/>
      <c r="AXF136" s="27"/>
      <c r="AXG136" s="27"/>
      <c r="AXH136" s="27"/>
      <c r="AXI136" s="27"/>
      <c r="AXJ136" s="27"/>
      <c r="AXK136" s="27"/>
      <c r="AXL136" s="27"/>
      <c r="AXM136" s="27"/>
      <c r="AXN136" s="27"/>
      <c r="AXO136" s="27"/>
      <c r="AXP136" s="27"/>
      <c r="AXQ136" s="27"/>
      <c r="AXR136" s="27"/>
      <c r="AXS136" s="27"/>
      <c r="AXT136" s="27"/>
      <c r="AXU136" s="27"/>
      <c r="AXV136" s="27"/>
      <c r="AXW136" s="27"/>
      <c r="AXX136" s="27"/>
      <c r="AXY136" s="27"/>
      <c r="AXZ136" s="27"/>
      <c r="AYA136" s="27"/>
      <c r="AYB136" s="27"/>
      <c r="AYC136" s="27"/>
      <c r="AYD136" s="27"/>
      <c r="AYE136" s="27"/>
      <c r="AYF136" s="27"/>
      <c r="AYG136" s="27"/>
      <c r="AYH136" s="27"/>
      <c r="AYI136" s="27"/>
      <c r="AYJ136" s="27"/>
      <c r="AYK136" s="27"/>
      <c r="AYL136" s="27"/>
      <c r="AYM136" s="27"/>
      <c r="AYN136" s="27"/>
      <c r="AYO136" s="27"/>
      <c r="AYP136" s="27"/>
      <c r="AYQ136" s="27"/>
      <c r="AYR136" s="27"/>
      <c r="AYS136" s="27"/>
      <c r="AYT136" s="27"/>
      <c r="AYU136" s="27"/>
      <c r="AYV136" s="27"/>
      <c r="AYW136" s="27"/>
      <c r="AYX136" s="27"/>
      <c r="AYY136" s="27"/>
      <c r="AYZ136" s="27"/>
      <c r="AZA136" s="27"/>
      <c r="AZB136" s="27"/>
      <c r="AZC136" s="27"/>
      <c r="AZD136" s="27"/>
      <c r="AZE136" s="27"/>
      <c r="AZF136" s="27"/>
      <c r="AZG136" s="27"/>
      <c r="AZH136" s="27"/>
      <c r="AZI136" s="27"/>
      <c r="AZJ136" s="27"/>
      <c r="AZK136" s="27"/>
      <c r="AZL136" s="27"/>
      <c r="AZM136" s="27"/>
      <c r="AZN136" s="27"/>
      <c r="AZO136" s="27"/>
      <c r="AZP136" s="27"/>
      <c r="AZQ136" s="27"/>
      <c r="AZR136" s="27"/>
      <c r="AZS136" s="27"/>
      <c r="AZT136" s="27"/>
      <c r="AZU136" s="27"/>
      <c r="AZV136" s="27"/>
      <c r="AZW136" s="27"/>
      <c r="AZX136" s="27"/>
      <c r="AZY136" s="27"/>
      <c r="AZZ136" s="27"/>
      <c r="BAA136" s="27"/>
      <c r="BAB136" s="27"/>
      <c r="BAC136" s="27"/>
      <c r="BAD136" s="27"/>
      <c r="BAE136" s="27"/>
      <c r="BAF136" s="27"/>
      <c r="BAG136" s="27"/>
      <c r="BAH136" s="27"/>
      <c r="BAI136" s="27"/>
      <c r="BAJ136" s="27"/>
      <c r="BAK136" s="27"/>
      <c r="BAL136" s="27"/>
      <c r="BAM136" s="27"/>
      <c r="BAN136" s="27"/>
      <c r="BAO136" s="27"/>
      <c r="BAP136" s="27"/>
      <c r="BAQ136" s="27"/>
      <c r="BAR136" s="27"/>
      <c r="BAS136" s="27"/>
      <c r="BAT136" s="27"/>
      <c r="BAU136" s="27"/>
      <c r="BAV136" s="27"/>
      <c r="BAW136" s="27"/>
      <c r="BAX136" s="27"/>
      <c r="BAY136" s="27"/>
      <c r="BAZ136" s="27"/>
      <c r="BBA136" s="27"/>
      <c r="BBB136" s="27"/>
      <c r="BBC136" s="27"/>
      <c r="BBD136" s="27"/>
      <c r="BBE136" s="27"/>
      <c r="BBF136" s="27"/>
      <c r="BBG136" s="27"/>
      <c r="BBH136" s="27"/>
      <c r="BBI136" s="27"/>
      <c r="BBJ136" s="27"/>
      <c r="BBK136" s="27"/>
      <c r="BBL136" s="27"/>
      <c r="BBM136" s="27"/>
      <c r="BBN136" s="27"/>
      <c r="BBO136" s="27"/>
      <c r="BBP136" s="27"/>
      <c r="BBQ136" s="27"/>
      <c r="BBR136" s="27"/>
      <c r="BBS136" s="27"/>
      <c r="BBT136" s="27"/>
      <c r="BBU136" s="27"/>
      <c r="BBV136" s="27"/>
      <c r="BBW136" s="27"/>
      <c r="BBX136" s="27"/>
      <c r="BBY136" s="27"/>
      <c r="BBZ136" s="27"/>
      <c r="BCA136" s="27"/>
      <c r="BCB136" s="27"/>
      <c r="BCC136" s="27"/>
      <c r="BCD136" s="27"/>
      <c r="BCE136" s="27"/>
      <c r="BCF136" s="27"/>
      <c r="BCG136" s="27"/>
      <c r="BCH136" s="27"/>
      <c r="BCI136" s="27"/>
      <c r="BCJ136" s="27"/>
      <c r="BCK136" s="27"/>
      <c r="BCL136" s="27"/>
      <c r="BCM136" s="27"/>
      <c r="BCN136" s="27"/>
      <c r="BCO136" s="27"/>
      <c r="BCP136" s="27"/>
      <c r="BCQ136" s="27"/>
      <c r="BCR136" s="27"/>
      <c r="BCS136" s="27"/>
      <c r="BCT136" s="27"/>
      <c r="BCU136" s="27"/>
      <c r="BCV136" s="27"/>
      <c r="BCW136" s="27"/>
      <c r="BCX136" s="27"/>
      <c r="BCY136" s="27"/>
      <c r="BCZ136" s="27"/>
      <c r="BDA136" s="27"/>
      <c r="BDB136" s="27"/>
      <c r="BDC136" s="27"/>
      <c r="BDD136" s="27"/>
      <c r="BDE136" s="27"/>
      <c r="BDF136" s="27"/>
      <c r="BDG136" s="27"/>
      <c r="BDH136" s="27"/>
      <c r="BDI136" s="27"/>
      <c r="BDJ136" s="27"/>
      <c r="BDK136" s="27"/>
      <c r="BDL136" s="27"/>
      <c r="BDM136" s="27"/>
      <c r="BDN136" s="27"/>
      <c r="BDO136" s="27"/>
      <c r="BDP136" s="27"/>
      <c r="BDQ136" s="27"/>
      <c r="BDR136" s="27"/>
      <c r="BDS136" s="27"/>
      <c r="BDT136" s="27"/>
      <c r="BDU136" s="27"/>
      <c r="BDV136" s="27"/>
      <c r="BDW136" s="27"/>
      <c r="BDX136" s="27"/>
      <c r="BDY136" s="27"/>
      <c r="BDZ136" s="27"/>
      <c r="BEA136" s="27"/>
      <c r="BEB136" s="27"/>
      <c r="BEC136" s="27"/>
      <c r="BED136" s="27"/>
      <c r="BEE136" s="27"/>
      <c r="BEF136" s="27"/>
      <c r="BEG136" s="27"/>
      <c r="BEH136" s="27"/>
      <c r="BEI136" s="27"/>
      <c r="BEJ136" s="27"/>
      <c r="BEK136" s="27"/>
      <c r="BEL136" s="27"/>
      <c r="BEM136" s="27"/>
      <c r="BEN136" s="27"/>
      <c r="BEO136" s="27"/>
      <c r="BEP136" s="27"/>
      <c r="BEQ136" s="27"/>
      <c r="BER136" s="27"/>
      <c r="BES136" s="27"/>
      <c r="BET136" s="27"/>
      <c r="BEU136" s="27"/>
      <c r="BEV136" s="27"/>
      <c r="BEW136" s="27"/>
      <c r="BEX136" s="27"/>
      <c r="BEY136" s="27"/>
      <c r="BEZ136" s="27"/>
      <c r="BFA136" s="27"/>
      <c r="BFB136" s="27"/>
      <c r="BFC136" s="27"/>
      <c r="BFD136" s="27"/>
      <c r="BFE136" s="27"/>
      <c r="BFF136" s="27"/>
      <c r="BFG136" s="27"/>
      <c r="BFH136" s="27"/>
      <c r="BFI136" s="27"/>
      <c r="BFJ136" s="27"/>
      <c r="BFK136" s="27"/>
      <c r="BFL136" s="27"/>
      <c r="BFM136" s="27"/>
      <c r="BFN136" s="27"/>
      <c r="BFO136" s="27"/>
      <c r="BFP136" s="27"/>
      <c r="BFQ136" s="27"/>
      <c r="BFR136" s="27"/>
      <c r="BFS136" s="27"/>
      <c r="BFT136" s="27"/>
      <c r="BFU136" s="27"/>
      <c r="BFV136" s="27"/>
      <c r="BFW136" s="27"/>
      <c r="BFX136" s="27"/>
      <c r="BFY136" s="27"/>
      <c r="BFZ136" s="27"/>
      <c r="BGA136" s="27"/>
      <c r="BGB136" s="27"/>
      <c r="BGC136" s="27"/>
      <c r="BGD136" s="27"/>
      <c r="BGE136" s="27"/>
      <c r="BGF136" s="27"/>
      <c r="BGG136" s="27"/>
      <c r="BGH136" s="27"/>
      <c r="BGI136" s="27"/>
      <c r="BGJ136" s="27"/>
      <c r="BGK136" s="27"/>
      <c r="BGL136" s="27"/>
      <c r="BGM136" s="27"/>
      <c r="BGN136" s="27"/>
      <c r="BGO136" s="27"/>
      <c r="BGP136" s="27"/>
      <c r="BGQ136" s="27"/>
      <c r="BGR136" s="27"/>
      <c r="BGS136" s="27"/>
      <c r="BGT136" s="27"/>
      <c r="BGU136" s="27"/>
      <c r="BGV136" s="27"/>
      <c r="BGW136" s="27"/>
      <c r="BGX136" s="27"/>
      <c r="BGY136" s="27"/>
      <c r="BGZ136" s="27"/>
      <c r="BHA136" s="27"/>
      <c r="BHB136" s="27"/>
      <c r="BHC136" s="27"/>
      <c r="BHD136" s="27"/>
      <c r="BHE136" s="27"/>
      <c r="BHF136" s="27"/>
      <c r="BHG136" s="27"/>
      <c r="BHH136" s="27"/>
      <c r="BHI136" s="27"/>
      <c r="BHJ136" s="27"/>
      <c r="BHK136" s="27"/>
      <c r="BHL136" s="27"/>
      <c r="BHM136" s="27"/>
      <c r="BHN136" s="27"/>
      <c r="BHO136" s="27"/>
      <c r="BHP136" s="27"/>
      <c r="BHQ136" s="27"/>
      <c r="BHR136" s="27"/>
      <c r="BHS136" s="27"/>
      <c r="BHT136" s="27"/>
      <c r="BHU136" s="27"/>
      <c r="BHV136" s="27"/>
      <c r="BHW136" s="27"/>
      <c r="BHX136" s="27"/>
      <c r="BHY136" s="27"/>
      <c r="BHZ136" s="27"/>
      <c r="BIA136" s="27"/>
      <c r="BIB136" s="27"/>
      <c r="BIC136" s="27"/>
    </row>
    <row r="137" spans="1:1589" s="7" customFormat="1" ht="60.75" customHeight="1">
      <c r="A137" s="80"/>
      <c r="B137" s="62"/>
      <c r="C137" s="197"/>
      <c r="D137" s="198"/>
      <c r="E137" s="115">
        <v>42370</v>
      </c>
      <c r="F137" s="115">
        <v>42735</v>
      </c>
      <c r="G137" s="116" t="s">
        <v>11</v>
      </c>
      <c r="H137" s="145"/>
      <c r="I137" s="145"/>
      <c r="J137" s="145"/>
      <c r="K137" s="143"/>
      <c r="L137" s="145">
        <v>0</v>
      </c>
      <c r="M137" s="130"/>
      <c r="N137" s="145"/>
      <c r="O137" s="145"/>
      <c r="P137" s="145"/>
      <c r="Q137" s="145"/>
      <c r="R137" s="145"/>
      <c r="S137" s="145"/>
      <c r="T137" s="9"/>
      <c r="U137" s="9"/>
      <c r="V137" s="9"/>
      <c r="W137" s="9"/>
      <c r="X137" s="9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25"/>
      <c r="AX137" s="25"/>
      <c r="AY137" s="25"/>
      <c r="AZ137" s="25"/>
      <c r="BA137" s="25"/>
      <c r="BB137" s="25"/>
      <c r="BC137" s="25"/>
      <c r="BD137" s="25"/>
      <c r="BE137" s="25"/>
      <c r="BF137" s="25"/>
      <c r="BG137" s="25"/>
      <c r="BH137" s="25"/>
      <c r="BI137" s="25"/>
      <c r="BJ137" s="25"/>
      <c r="BK137" s="25"/>
      <c r="BL137" s="25"/>
      <c r="BM137" s="25"/>
      <c r="BN137" s="25"/>
      <c r="BO137" s="25"/>
      <c r="BP137" s="25"/>
      <c r="BQ137" s="25"/>
      <c r="BR137" s="25"/>
      <c r="BS137" s="25"/>
      <c r="BT137" s="25"/>
      <c r="BU137" s="25"/>
      <c r="BV137" s="25"/>
      <c r="BW137" s="25"/>
      <c r="BX137" s="25"/>
      <c r="BY137" s="25"/>
      <c r="BZ137" s="25"/>
      <c r="CA137" s="25"/>
      <c r="CB137" s="25"/>
      <c r="CC137" s="25"/>
      <c r="CD137" s="25"/>
      <c r="CE137" s="25"/>
      <c r="CF137" s="25"/>
      <c r="CG137" s="25"/>
      <c r="CH137" s="25"/>
      <c r="CI137" s="25"/>
      <c r="CJ137" s="25"/>
      <c r="CK137" s="25"/>
      <c r="CL137" s="25"/>
      <c r="CM137" s="25"/>
      <c r="CN137" s="25"/>
      <c r="CO137" s="25"/>
      <c r="CP137" s="25"/>
      <c r="CQ137" s="25"/>
      <c r="CR137" s="25"/>
      <c r="CS137" s="25"/>
      <c r="CT137" s="25"/>
      <c r="CU137" s="25"/>
      <c r="CV137" s="25"/>
      <c r="CW137" s="25"/>
      <c r="CX137" s="25"/>
      <c r="CY137" s="25"/>
      <c r="CZ137" s="25"/>
      <c r="DA137" s="25"/>
      <c r="DB137" s="25"/>
      <c r="DC137" s="25"/>
      <c r="DD137" s="25"/>
      <c r="DE137" s="25"/>
      <c r="DF137" s="25"/>
      <c r="DG137" s="25"/>
      <c r="DH137" s="25"/>
      <c r="DI137" s="25"/>
      <c r="DJ137" s="25"/>
      <c r="DK137" s="25"/>
      <c r="DL137" s="25"/>
      <c r="DM137" s="25"/>
      <c r="DN137" s="25"/>
      <c r="DO137" s="25"/>
      <c r="DP137" s="25"/>
      <c r="DQ137" s="25"/>
      <c r="DR137" s="25"/>
      <c r="DS137" s="25"/>
      <c r="DT137" s="25"/>
      <c r="DU137" s="25"/>
      <c r="DV137" s="25"/>
      <c r="DW137" s="25"/>
      <c r="DX137" s="25"/>
      <c r="DY137" s="25"/>
      <c r="DZ137" s="25"/>
      <c r="EA137" s="25"/>
      <c r="EB137" s="25"/>
      <c r="EC137" s="25"/>
      <c r="ED137" s="25"/>
      <c r="EE137" s="25"/>
      <c r="EF137" s="25"/>
      <c r="EG137" s="25"/>
      <c r="EH137" s="25"/>
      <c r="EI137" s="25"/>
      <c r="EJ137" s="25"/>
      <c r="EK137" s="25"/>
      <c r="EL137" s="25"/>
      <c r="EM137" s="25"/>
      <c r="EN137" s="25"/>
      <c r="EO137" s="25"/>
      <c r="EP137" s="25"/>
      <c r="EQ137" s="25"/>
      <c r="ER137" s="25"/>
      <c r="ES137" s="25"/>
      <c r="ET137" s="25"/>
      <c r="EU137" s="25"/>
      <c r="EV137" s="25"/>
      <c r="EW137" s="25"/>
      <c r="EX137" s="25"/>
      <c r="EY137" s="25"/>
      <c r="EZ137" s="25"/>
      <c r="FA137" s="25"/>
      <c r="FB137" s="25"/>
      <c r="FC137" s="25"/>
      <c r="FD137" s="25"/>
      <c r="FE137" s="25"/>
      <c r="FF137" s="25"/>
      <c r="FG137" s="25"/>
      <c r="FH137" s="25"/>
      <c r="FI137" s="25"/>
      <c r="FJ137" s="25"/>
      <c r="FK137" s="25"/>
      <c r="FL137" s="25"/>
      <c r="FM137" s="25"/>
      <c r="FN137" s="25"/>
      <c r="FO137" s="25"/>
      <c r="FP137" s="25"/>
      <c r="FQ137" s="25"/>
      <c r="FR137" s="25"/>
      <c r="FS137" s="25"/>
      <c r="FT137" s="25"/>
      <c r="FU137" s="25"/>
      <c r="FV137" s="25"/>
      <c r="FW137" s="25"/>
      <c r="FX137" s="25"/>
      <c r="FY137" s="25"/>
      <c r="FZ137" s="25"/>
      <c r="GA137" s="25"/>
      <c r="GB137" s="25"/>
      <c r="GC137" s="25"/>
      <c r="GD137" s="25"/>
      <c r="GE137" s="25"/>
      <c r="GF137" s="25"/>
      <c r="GG137" s="25"/>
      <c r="GH137" s="25"/>
      <c r="GI137" s="25"/>
      <c r="GJ137" s="25"/>
      <c r="GK137" s="25"/>
      <c r="GL137" s="25"/>
      <c r="GM137" s="25"/>
      <c r="GN137" s="25"/>
      <c r="GO137" s="25"/>
      <c r="GP137" s="25"/>
      <c r="GQ137" s="25"/>
      <c r="GR137" s="25"/>
      <c r="GS137" s="25"/>
      <c r="GT137" s="25"/>
      <c r="GU137" s="25"/>
      <c r="GV137" s="25"/>
      <c r="GW137" s="25"/>
      <c r="GX137" s="25"/>
      <c r="GY137" s="25"/>
      <c r="GZ137" s="27"/>
      <c r="HA137" s="27"/>
      <c r="HB137" s="27"/>
      <c r="HC137" s="27"/>
      <c r="HD137" s="27"/>
      <c r="HE137" s="27"/>
      <c r="HF137" s="27"/>
      <c r="HG137" s="27"/>
      <c r="HH137" s="27"/>
      <c r="HI137" s="27"/>
      <c r="HJ137" s="27"/>
      <c r="HK137" s="27"/>
      <c r="HL137" s="27"/>
      <c r="HM137" s="27"/>
      <c r="HN137" s="27"/>
      <c r="HO137" s="27"/>
      <c r="HP137" s="27"/>
      <c r="HQ137" s="27"/>
      <c r="HR137" s="27"/>
      <c r="HS137" s="27"/>
      <c r="HT137" s="27"/>
      <c r="HU137" s="27"/>
      <c r="HV137" s="27"/>
      <c r="HW137" s="27"/>
      <c r="HX137" s="27"/>
      <c r="HY137" s="27"/>
      <c r="HZ137" s="27"/>
      <c r="IA137" s="27"/>
      <c r="IB137" s="27"/>
      <c r="IC137" s="27"/>
      <c r="ID137" s="27"/>
      <c r="IE137" s="27"/>
      <c r="IF137" s="27"/>
      <c r="IG137" s="27"/>
      <c r="IH137" s="27"/>
      <c r="II137" s="27"/>
      <c r="IJ137" s="27"/>
      <c r="IK137" s="27"/>
      <c r="IL137" s="27"/>
      <c r="IM137" s="27"/>
      <c r="IN137" s="27"/>
      <c r="IO137" s="27"/>
      <c r="IP137" s="27"/>
      <c r="IQ137" s="27"/>
      <c r="IR137" s="27"/>
      <c r="IS137" s="27"/>
      <c r="IT137" s="27"/>
      <c r="IU137" s="27"/>
      <c r="IV137" s="27"/>
      <c r="IW137" s="27"/>
      <c r="IX137" s="27"/>
      <c r="IY137" s="27"/>
      <c r="IZ137" s="27"/>
      <c r="JA137" s="27"/>
      <c r="JB137" s="27"/>
      <c r="JC137" s="27"/>
      <c r="JD137" s="27"/>
      <c r="JE137" s="27"/>
      <c r="JF137" s="27"/>
      <c r="JG137" s="27"/>
      <c r="JH137" s="27"/>
      <c r="JI137" s="27"/>
      <c r="JJ137" s="27"/>
      <c r="JK137" s="27"/>
      <c r="JL137" s="27"/>
      <c r="JM137" s="27"/>
      <c r="JN137" s="27"/>
      <c r="JO137" s="27"/>
      <c r="JP137" s="27"/>
      <c r="JQ137" s="27"/>
      <c r="JR137" s="27"/>
      <c r="JS137" s="27"/>
      <c r="JT137" s="27"/>
      <c r="JU137" s="27"/>
      <c r="JV137" s="27"/>
      <c r="JW137" s="27"/>
      <c r="JX137" s="27"/>
      <c r="JY137" s="27"/>
      <c r="JZ137" s="27"/>
      <c r="KA137" s="27"/>
      <c r="KB137" s="27"/>
      <c r="KC137" s="27"/>
      <c r="KD137" s="27"/>
      <c r="KE137" s="27"/>
      <c r="KF137" s="27"/>
      <c r="KG137" s="27"/>
      <c r="KH137" s="27"/>
      <c r="KI137" s="27"/>
      <c r="KJ137" s="27"/>
      <c r="KK137" s="27"/>
      <c r="KL137" s="27"/>
      <c r="KM137" s="27"/>
      <c r="KN137" s="27"/>
      <c r="KO137" s="27"/>
      <c r="KP137" s="27"/>
      <c r="KQ137" s="27"/>
      <c r="KR137" s="27"/>
      <c r="KS137" s="27"/>
      <c r="KT137" s="27"/>
      <c r="KU137" s="27"/>
      <c r="KV137" s="27"/>
      <c r="KW137" s="27"/>
      <c r="KX137" s="27"/>
      <c r="KY137" s="27"/>
      <c r="KZ137" s="27"/>
      <c r="LA137" s="27"/>
      <c r="LB137" s="27"/>
      <c r="LC137" s="27"/>
      <c r="LD137" s="27"/>
      <c r="LE137" s="27"/>
      <c r="LF137" s="27"/>
      <c r="LG137" s="27"/>
      <c r="LH137" s="27"/>
      <c r="LI137" s="27"/>
      <c r="LJ137" s="27"/>
      <c r="LK137" s="27"/>
      <c r="LL137" s="27"/>
      <c r="LM137" s="27"/>
      <c r="LN137" s="27"/>
      <c r="LO137" s="27"/>
      <c r="LP137" s="27"/>
      <c r="LQ137" s="27"/>
      <c r="LR137" s="27"/>
      <c r="LS137" s="27"/>
      <c r="LT137" s="27"/>
      <c r="LU137" s="27"/>
      <c r="LV137" s="27"/>
      <c r="LW137" s="27"/>
      <c r="LX137" s="27"/>
      <c r="LY137" s="27"/>
      <c r="LZ137" s="27"/>
      <c r="MA137" s="27"/>
      <c r="MB137" s="27"/>
      <c r="MC137" s="27"/>
      <c r="MD137" s="27"/>
      <c r="ME137" s="27"/>
      <c r="MF137" s="27"/>
      <c r="MG137" s="27"/>
      <c r="MH137" s="27"/>
      <c r="MI137" s="27"/>
      <c r="MJ137" s="27"/>
      <c r="MK137" s="27"/>
      <c r="ML137" s="27"/>
      <c r="MM137" s="27"/>
      <c r="MN137" s="27"/>
      <c r="MO137" s="27"/>
      <c r="MP137" s="27"/>
      <c r="MQ137" s="27"/>
      <c r="MR137" s="27"/>
      <c r="MS137" s="27"/>
      <c r="MT137" s="27"/>
      <c r="MU137" s="27"/>
      <c r="MV137" s="27"/>
      <c r="MW137" s="27"/>
      <c r="MX137" s="27"/>
      <c r="MY137" s="27"/>
      <c r="MZ137" s="27"/>
      <c r="NA137" s="27"/>
      <c r="NB137" s="27"/>
      <c r="NC137" s="27"/>
      <c r="ND137" s="27"/>
      <c r="NE137" s="27"/>
      <c r="NF137" s="27"/>
      <c r="NG137" s="27"/>
      <c r="NH137" s="27"/>
      <c r="NI137" s="27"/>
      <c r="NJ137" s="27"/>
      <c r="NK137" s="27"/>
      <c r="NL137" s="27"/>
      <c r="NM137" s="27"/>
      <c r="NN137" s="27"/>
      <c r="NO137" s="27"/>
      <c r="NP137" s="27"/>
      <c r="NQ137" s="27"/>
      <c r="NR137" s="27"/>
      <c r="NS137" s="27"/>
      <c r="NT137" s="27"/>
      <c r="NU137" s="27"/>
      <c r="NV137" s="27"/>
      <c r="NW137" s="27"/>
      <c r="NX137" s="27"/>
      <c r="NY137" s="27"/>
      <c r="NZ137" s="27"/>
      <c r="OA137" s="27"/>
      <c r="OB137" s="27"/>
      <c r="OC137" s="27"/>
      <c r="OD137" s="27"/>
      <c r="OE137" s="27"/>
      <c r="OF137" s="27"/>
      <c r="OG137" s="27"/>
      <c r="OH137" s="27"/>
      <c r="OI137" s="27"/>
      <c r="OJ137" s="27"/>
      <c r="OK137" s="27"/>
      <c r="OL137" s="27"/>
      <c r="OM137" s="27"/>
      <c r="ON137" s="27"/>
      <c r="OO137" s="27"/>
      <c r="OP137" s="27"/>
      <c r="OQ137" s="27"/>
      <c r="OR137" s="27"/>
      <c r="OS137" s="27"/>
      <c r="OT137" s="27"/>
      <c r="OU137" s="27"/>
      <c r="OV137" s="27"/>
      <c r="OW137" s="27"/>
      <c r="OX137" s="27"/>
      <c r="OY137" s="27"/>
      <c r="OZ137" s="27"/>
      <c r="PA137" s="27"/>
      <c r="PB137" s="27"/>
      <c r="PC137" s="27"/>
      <c r="PD137" s="27"/>
      <c r="PE137" s="27"/>
      <c r="PF137" s="27"/>
      <c r="PG137" s="27"/>
      <c r="PH137" s="27"/>
      <c r="PI137" s="27"/>
      <c r="PJ137" s="27"/>
      <c r="PK137" s="27"/>
      <c r="PL137" s="27"/>
      <c r="PM137" s="27"/>
      <c r="PN137" s="27"/>
      <c r="PO137" s="27"/>
      <c r="PP137" s="27"/>
      <c r="PQ137" s="27"/>
      <c r="PR137" s="27"/>
      <c r="PS137" s="27"/>
      <c r="PT137" s="27"/>
      <c r="PU137" s="27"/>
      <c r="PV137" s="27"/>
      <c r="PW137" s="27"/>
      <c r="PX137" s="27"/>
      <c r="PY137" s="27"/>
      <c r="PZ137" s="27"/>
      <c r="QA137" s="27"/>
      <c r="QB137" s="27"/>
      <c r="QC137" s="27"/>
      <c r="QD137" s="27"/>
      <c r="QE137" s="27"/>
      <c r="QF137" s="27"/>
      <c r="QG137" s="27"/>
      <c r="QH137" s="27"/>
      <c r="QI137" s="27"/>
      <c r="QJ137" s="27"/>
      <c r="QK137" s="27"/>
      <c r="QL137" s="27"/>
      <c r="QM137" s="27"/>
      <c r="QN137" s="27"/>
      <c r="QO137" s="27"/>
      <c r="QP137" s="27"/>
      <c r="QQ137" s="27"/>
      <c r="QR137" s="27"/>
      <c r="QS137" s="27"/>
      <c r="QT137" s="27"/>
      <c r="QU137" s="27"/>
      <c r="QV137" s="27"/>
      <c r="QW137" s="27"/>
      <c r="QX137" s="27"/>
      <c r="QY137" s="27"/>
      <c r="QZ137" s="27"/>
      <c r="RA137" s="27"/>
      <c r="RB137" s="27"/>
      <c r="RC137" s="27"/>
      <c r="RD137" s="27"/>
      <c r="RE137" s="27"/>
      <c r="RF137" s="27"/>
      <c r="RG137" s="27"/>
      <c r="RH137" s="27"/>
      <c r="RI137" s="27"/>
      <c r="RJ137" s="27"/>
      <c r="RK137" s="27"/>
      <c r="RL137" s="27"/>
      <c r="RM137" s="27"/>
      <c r="RN137" s="27"/>
      <c r="RO137" s="27"/>
      <c r="RP137" s="27"/>
      <c r="RQ137" s="27"/>
      <c r="RR137" s="27"/>
      <c r="RS137" s="27"/>
      <c r="RT137" s="27"/>
      <c r="RU137" s="27"/>
      <c r="RV137" s="27"/>
      <c r="RW137" s="27"/>
      <c r="RX137" s="27"/>
      <c r="RY137" s="27"/>
      <c r="RZ137" s="27"/>
      <c r="SA137" s="27"/>
      <c r="SB137" s="27"/>
      <c r="SC137" s="27"/>
      <c r="SD137" s="27"/>
      <c r="SE137" s="27"/>
      <c r="SF137" s="27"/>
      <c r="SG137" s="27"/>
      <c r="SH137" s="27"/>
      <c r="SI137" s="27"/>
      <c r="SJ137" s="27"/>
      <c r="SK137" s="27"/>
      <c r="SL137" s="27"/>
      <c r="SM137" s="27"/>
      <c r="SN137" s="27"/>
      <c r="SO137" s="27"/>
      <c r="SP137" s="27"/>
      <c r="SQ137" s="27"/>
      <c r="SR137" s="27"/>
      <c r="SS137" s="27"/>
      <c r="ST137" s="27"/>
      <c r="SU137" s="27"/>
      <c r="SV137" s="27"/>
      <c r="SW137" s="27"/>
      <c r="SX137" s="27"/>
      <c r="SY137" s="27"/>
      <c r="SZ137" s="27"/>
      <c r="TA137" s="27"/>
      <c r="TB137" s="27"/>
      <c r="TC137" s="27"/>
      <c r="TD137" s="27"/>
      <c r="TE137" s="27"/>
      <c r="TF137" s="27"/>
      <c r="TG137" s="27"/>
      <c r="TH137" s="27"/>
      <c r="TI137" s="27"/>
      <c r="TJ137" s="27"/>
      <c r="TK137" s="27"/>
      <c r="TL137" s="27"/>
      <c r="TM137" s="27"/>
      <c r="TN137" s="27"/>
      <c r="TO137" s="27"/>
      <c r="TP137" s="27"/>
      <c r="TQ137" s="27"/>
      <c r="TR137" s="27"/>
      <c r="TS137" s="27"/>
      <c r="TT137" s="27"/>
      <c r="TU137" s="27"/>
      <c r="TV137" s="27"/>
      <c r="TW137" s="27"/>
      <c r="TX137" s="27"/>
      <c r="TY137" s="27"/>
      <c r="TZ137" s="27"/>
      <c r="UA137" s="27"/>
      <c r="UB137" s="27"/>
      <c r="UC137" s="27"/>
      <c r="UD137" s="27"/>
      <c r="UE137" s="27"/>
      <c r="UF137" s="27"/>
      <c r="UG137" s="27"/>
      <c r="UH137" s="27"/>
      <c r="UI137" s="27"/>
      <c r="UJ137" s="27"/>
      <c r="UK137" s="27"/>
      <c r="UL137" s="27"/>
      <c r="UM137" s="27"/>
      <c r="UN137" s="27"/>
      <c r="UO137" s="27"/>
      <c r="UP137" s="27"/>
      <c r="UQ137" s="27"/>
      <c r="UR137" s="27"/>
      <c r="US137" s="27"/>
      <c r="UT137" s="27"/>
      <c r="UU137" s="27"/>
      <c r="UV137" s="27"/>
      <c r="UW137" s="27"/>
      <c r="UX137" s="27"/>
      <c r="UY137" s="27"/>
      <c r="UZ137" s="27"/>
      <c r="VA137" s="27"/>
      <c r="VB137" s="27"/>
      <c r="VC137" s="27"/>
      <c r="VD137" s="27"/>
      <c r="VE137" s="27"/>
      <c r="VF137" s="27"/>
      <c r="VG137" s="27"/>
      <c r="VH137" s="27"/>
      <c r="VI137" s="27"/>
      <c r="VJ137" s="27"/>
      <c r="VK137" s="27"/>
      <c r="VL137" s="27"/>
      <c r="VM137" s="27"/>
      <c r="VN137" s="27"/>
      <c r="VO137" s="27"/>
      <c r="VP137" s="27"/>
      <c r="VQ137" s="27"/>
      <c r="VR137" s="27"/>
      <c r="VS137" s="27"/>
      <c r="VT137" s="27"/>
      <c r="VU137" s="27"/>
      <c r="VV137" s="27"/>
      <c r="VW137" s="27"/>
      <c r="VX137" s="27"/>
      <c r="VY137" s="27"/>
      <c r="VZ137" s="27"/>
      <c r="WA137" s="27"/>
      <c r="WB137" s="27"/>
      <c r="WC137" s="27"/>
      <c r="WD137" s="27"/>
      <c r="WE137" s="27"/>
      <c r="WF137" s="27"/>
      <c r="WG137" s="27"/>
      <c r="WH137" s="27"/>
      <c r="WI137" s="27"/>
      <c r="WJ137" s="27"/>
      <c r="WK137" s="27"/>
      <c r="WL137" s="27"/>
      <c r="WM137" s="27"/>
      <c r="WN137" s="27"/>
      <c r="WO137" s="27"/>
      <c r="WP137" s="27"/>
      <c r="WQ137" s="27"/>
      <c r="WR137" s="27"/>
      <c r="WS137" s="27"/>
      <c r="WT137" s="27"/>
      <c r="WU137" s="27"/>
      <c r="WV137" s="27"/>
      <c r="WW137" s="27"/>
      <c r="WX137" s="27"/>
      <c r="WY137" s="27"/>
      <c r="WZ137" s="27"/>
      <c r="XA137" s="27"/>
      <c r="XB137" s="27"/>
      <c r="XC137" s="27"/>
      <c r="XD137" s="27"/>
      <c r="XE137" s="27"/>
      <c r="XF137" s="27"/>
      <c r="XG137" s="27"/>
      <c r="XH137" s="27"/>
      <c r="XI137" s="27"/>
      <c r="XJ137" s="27"/>
      <c r="XK137" s="27"/>
      <c r="XL137" s="27"/>
      <c r="XM137" s="27"/>
      <c r="XN137" s="27"/>
      <c r="XO137" s="27"/>
      <c r="XP137" s="27"/>
      <c r="XQ137" s="27"/>
      <c r="XR137" s="27"/>
      <c r="XS137" s="27"/>
      <c r="XT137" s="27"/>
      <c r="XU137" s="27"/>
      <c r="XV137" s="27"/>
      <c r="XW137" s="27"/>
      <c r="XX137" s="27"/>
      <c r="XY137" s="27"/>
      <c r="XZ137" s="27"/>
      <c r="YA137" s="27"/>
      <c r="YB137" s="27"/>
      <c r="YC137" s="27"/>
      <c r="YD137" s="27"/>
      <c r="YE137" s="27"/>
      <c r="YF137" s="27"/>
      <c r="YG137" s="27"/>
      <c r="YH137" s="27"/>
      <c r="YI137" s="27"/>
      <c r="YJ137" s="27"/>
      <c r="YK137" s="27"/>
      <c r="YL137" s="27"/>
      <c r="YM137" s="27"/>
      <c r="YN137" s="27"/>
      <c r="YO137" s="27"/>
      <c r="YP137" s="27"/>
      <c r="YQ137" s="27"/>
      <c r="YR137" s="27"/>
      <c r="YS137" s="27"/>
      <c r="YT137" s="27"/>
      <c r="YU137" s="27"/>
      <c r="YV137" s="27"/>
      <c r="YW137" s="27"/>
      <c r="YX137" s="27"/>
      <c r="YY137" s="27"/>
      <c r="YZ137" s="27"/>
      <c r="ZA137" s="27"/>
      <c r="ZB137" s="27"/>
      <c r="ZC137" s="27"/>
      <c r="ZD137" s="27"/>
      <c r="ZE137" s="27"/>
      <c r="ZF137" s="27"/>
      <c r="ZG137" s="27"/>
      <c r="ZH137" s="27"/>
      <c r="ZI137" s="27"/>
      <c r="ZJ137" s="27"/>
      <c r="ZK137" s="27"/>
      <c r="ZL137" s="27"/>
      <c r="ZM137" s="27"/>
      <c r="ZN137" s="27"/>
      <c r="ZO137" s="27"/>
      <c r="ZP137" s="27"/>
      <c r="ZQ137" s="27"/>
      <c r="ZR137" s="27"/>
      <c r="ZS137" s="27"/>
      <c r="ZT137" s="27"/>
      <c r="ZU137" s="27"/>
      <c r="ZV137" s="27"/>
      <c r="ZW137" s="27"/>
      <c r="ZX137" s="27"/>
      <c r="ZY137" s="27"/>
      <c r="ZZ137" s="27"/>
      <c r="AAA137" s="27"/>
      <c r="AAB137" s="27"/>
      <c r="AAC137" s="27"/>
      <c r="AAD137" s="27"/>
      <c r="AAE137" s="27"/>
      <c r="AAF137" s="27"/>
      <c r="AAG137" s="27"/>
      <c r="AAH137" s="27"/>
      <c r="AAI137" s="27"/>
      <c r="AAJ137" s="27"/>
      <c r="AAK137" s="27"/>
      <c r="AAL137" s="27"/>
      <c r="AAM137" s="27"/>
      <c r="AAN137" s="27"/>
      <c r="AAO137" s="27"/>
      <c r="AAP137" s="27"/>
      <c r="AAQ137" s="27"/>
      <c r="AAR137" s="27"/>
      <c r="AAS137" s="27"/>
      <c r="AAT137" s="27"/>
      <c r="AAU137" s="27"/>
      <c r="AAV137" s="27"/>
      <c r="AAW137" s="27"/>
      <c r="AAX137" s="27"/>
      <c r="AAY137" s="27"/>
      <c r="AAZ137" s="27"/>
      <c r="ABA137" s="27"/>
      <c r="ABB137" s="27"/>
      <c r="ABC137" s="27"/>
      <c r="ABD137" s="27"/>
      <c r="ABE137" s="27"/>
      <c r="ABF137" s="27"/>
      <c r="ABG137" s="27"/>
      <c r="ABH137" s="27"/>
      <c r="ABI137" s="27"/>
      <c r="ABJ137" s="27"/>
      <c r="ABK137" s="27"/>
      <c r="ABL137" s="27"/>
      <c r="ABM137" s="27"/>
      <c r="ABN137" s="27"/>
      <c r="ABO137" s="27"/>
      <c r="ABP137" s="27"/>
      <c r="ABQ137" s="27"/>
      <c r="ABR137" s="27"/>
      <c r="ABS137" s="27"/>
      <c r="ABT137" s="27"/>
      <c r="ABU137" s="27"/>
      <c r="ABV137" s="27"/>
      <c r="ABW137" s="27"/>
      <c r="ABX137" s="27"/>
      <c r="ABY137" s="27"/>
      <c r="ABZ137" s="27"/>
      <c r="ACA137" s="27"/>
      <c r="ACB137" s="27"/>
      <c r="ACC137" s="27"/>
      <c r="ACD137" s="27"/>
      <c r="ACE137" s="27"/>
      <c r="ACF137" s="27"/>
      <c r="ACG137" s="27"/>
      <c r="ACH137" s="27"/>
      <c r="ACI137" s="27"/>
      <c r="ACJ137" s="27"/>
      <c r="ACK137" s="27"/>
      <c r="ACL137" s="27"/>
      <c r="ACM137" s="27"/>
      <c r="ACN137" s="27"/>
      <c r="ACO137" s="27"/>
      <c r="ACP137" s="27"/>
      <c r="ACQ137" s="27"/>
      <c r="ACR137" s="27"/>
      <c r="ACS137" s="27"/>
      <c r="ACT137" s="27"/>
      <c r="ACU137" s="27"/>
      <c r="ACV137" s="27"/>
      <c r="ACW137" s="27"/>
      <c r="ACX137" s="27"/>
      <c r="ACY137" s="27"/>
      <c r="ACZ137" s="27"/>
      <c r="ADA137" s="27"/>
      <c r="ADB137" s="27"/>
      <c r="ADC137" s="27"/>
      <c r="ADD137" s="27"/>
      <c r="ADE137" s="27"/>
      <c r="ADF137" s="27"/>
      <c r="ADG137" s="27"/>
      <c r="ADH137" s="27"/>
      <c r="ADI137" s="27"/>
      <c r="ADJ137" s="27"/>
      <c r="ADK137" s="27"/>
      <c r="ADL137" s="27"/>
      <c r="ADM137" s="27"/>
      <c r="ADN137" s="27"/>
      <c r="ADO137" s="27"/>
      <c r="ADP137" s="27"/>
      <c r="ADQ137" s="27"/>
      <c r="ADR137" s="27"/>
      <c r="ADS137" s="27"/>
      <c r="ADT137" s="27"/>
      <c r="ADU137" s="27"/>
      <c r="ADV137" s="27"/>
      <c r="ADW137" s="27"/>
      <c r="ADX137" s="27"/>
      <c r="ADY137" s="27"/>
      <c r="ADZ137" s="27"/>
      <c r="AEA137" s="27"/>
      <c r="AEB137" s="27"/>
      <c r="AEC137" s="27"/>
      <c r="AED137" s="27"/>
      <c r="AEE137" s="27"/>
      <c r="AEF137" s="27"/>
      <c r="AEG137" s="27"/>
      <c r="AEH137" s="27"/>
      <c r="AEI137" s="27"/>
      <c r="AEJ137" s="27"/>
      <c r="AEK137" s="27"/>
      <c r="AEL137" s="27"/>
      <c r="AEM137" s="27"/>
      <c r="AEN137" s="27"/>
      <c r="AEO137" s="27"/>
      <c r="AEP137" s="27"/>
      <c r="AEQ137" s="27"/>
      <c r="AER137" s="27"/>
      <c r="AES137" s="27"/>
      <c r="AET137" s="27"/>
      <c r="AEU137" s="27"/>
      <c r="AEV137" s="27"/>
      <c r="AEW137" s="27"/>
      <c r="AEX137" s="27"/>
      <c r="AEY137" s="27"/>
      <c r="AEZ137" s="27"/>
      <c r="AFA137" s="27"/>
      <c r="AFB137" s="27"/>
      <c r="AFC137" s="27"/>
      <c r="AFD137" s="27"/>
      <c r="AFE137" s="27"/>
      <c r="AFF137" s="27"/>
      <c r="AFG137" s="27"/>
      <c r="AFH137" s="27"/>
      <c r="AFI137" s="27"/>
      <c r="AFJ137" s="27"/>
      <c r="AFK137" s="27"/>
      <c r="AFL137" s="27"/>
      <c r="AFM137" s="27"/>
      <c r="AFN137" s="27"/>
      <c r="AFO137" s="27"/>
      <c r="AFP137" s="27"/>
      <c r="AFQ137" s="27"/>
      <c r="AFR137" s="27"/>
      <c r="AFS137" s="27"/>
      <c r="AFT137" s="27"/>
      <c r="AFU137" s="27"/>
      <c r="AFV137" s="27"/>
      <c r="AFW137" s="27"/>
      <c r="AFX137" s="27"/>
      <c r="AFY137" s="27"/>
      <c r="AFZ137" s="27"/>
      <c r="AGA137" s="27"/>
      <c r="AGB137" s="27"/>
      <c r="AGC137" s="27"/>
      <c r="AGD137" s="27"/>
      <c r="AGE137" s="27"/>
      <c r="AGF137" s="27"/>
      <c r="AGG137" s="27"/>
      <c r="AGH137" s="27"/>
      <c r="AGI137" s="27"/>
      <c r="AGJ137" s="27"/>
      <c r="AGK137" s="27"/>
      <c r="AGL137" s="27"/>
      <c r="AGM137" s="27"/>
      <c r="AGN137" s="27"/>
      <c r="AGO137" s="27"/>
      <c r="AGP137" s="27"/>
      <c r="AGQ137" s="27"/>
      <c r="AGR137" s="27"/>
      <c r="AGS137" s="27"/>
      <c r="AGT137" s="27"/>
      <c r="AGU137" s="27"/>
      <c r="AGV137" s="27"/>
      <c r="AGW137" s="27"/>
      <c r="AGX137" s="27"/>
      <c r="AGY137" s="27"/>
      <c r="AGZ137" s="27"/>
      <c r="AHA137" s="27"/>
      <c r="AHB137" s="27"/>
      <c r="AHC137" s="27"/>
      <c r="AHD137" s="27"/>
      <c r="AHE137" s="27"/>
      <c r="AHF137" s="27"/>
      <c r="AHG137" s="27"/>
      <c r="AHH137" s="27"/>
      <c r="AHI137" s="27"/>
      <c r="AHJ137" s="27"/>
      <c r="AHK137" s="27"/>
      <c r="AHL137" s="27"/>
      <c r="AHM137" s="27"/>
      <c r="AHN137" s="27"/>
      <c r="AHO137" s="27"/>
      <c r="AHP137" s="27"/>
      <c r="AHQ137" s="27"/>
      <c r="AHR137" s="27"/>
      <c r="AHS137" s="27"/>
      <c r="AHT137" s="27"/>
      <c r="AHU137" s="27"/>
      <c r="AHV137" s="27"/>
      <c r="AHW137" s="27"/>
      <c r="AHX137" s="27"/>
      <c r="AHY137" s="27"/>
      <c r="AHZ137" s="27"/>
      <c r="AIA137" s="27"/>
      <c r="AIB137" s="27"/>
      <c r="AIC137" s="27"/>
      <c r="AID137" s="27"/>
      <c r="AIE137" s="27"/>
      <c r="AIF137" s="27"/>
      <c r="AIG137" s="27"/>
      <c r="AIH137" s="27"/>
      <c r="AII137" s="27"/>
      <c r="AIJ137" s="27"/>
      <c r="AIK137" s="27"/>
      <c r="AIL137" s="27"/>
      <c r="AIM137" s="27"/>
      <c r="AIN137" s="27"/>
      <c r="AIO137" s="27"/>
      <c r="AIP137" s="27"/>
      <c r="AIQ137" s="27"/>
      <c r="AIR137" s="27"/>
      <c r="AIS137" s="27"/>
      <c r="AIT137" s="27"/>
      <c r="AIU137" s="27"/>
      <c r="AIV137" s="27"/>
      <c r="AIW137" s="27"/>
      <c r="AIX137" s="27"/>
      <c r="AIY137" s="27"/>
      <c r="AIZ137" s="27"/>
      <c r="AJA137" s="27"/>
      <c r="AJB137" s="27"/>
      <c r="AJC137" s="27"/>
      <c r="AJD137" s="27"/>
      <c r="AJE137" s="27"/>
      <c r="AJF137" s="27"/>
      <c r="AJG137" s="27"/>
      <c r="AJH137" s="27"/>
      <c r="AJI137" s="27"/>
      <c r="AJJ137" s="27"/>
      <c r="AJK137" s="27"/>
      <c r="AJL137" s="27"/>
      <c r="AJM137" s="27"/>
      <c r="AJN137" s="27"/>
      <c r="AJO137" s="27"/>
      <c r="AJP137" s="27"/>
      <c r="AJQ137" s="27"/>
      <c r="AJR137" s="27"/>
      <c r="AJS137" s="27"/>
      <c r="AJT137" s="27"/>
      <c r="AJU137" s="27"/>
      <c r="AJV137" s="27"/>
      <c r="AJW137" s="27"/>
      <c r="AJX137" s="27"/>
      <c r="AJY137" s="27"/>
      <c r="AJZ137" s="27"/>
      <c r="AKA137" s="27"/>
      <c r="AKB137" s="27"/>
      <c r="AKC137" s="27"/>
      <c r="AKD137" s="27"/>
      <c r="AKE137" s="27"/>
      <c r="AKF137" s="27"/>
      <c r="AKG137" s="27"/>
      <c r="AKH137" s="27"/>
      <c r="AKI137" s="27"/>
      <c r="AKJ137" s="27"/>
      <c r="AKK137" s="27"/>
      <c r="AKL137" s="27"/>
      <c r="AKM137" s="27"/>
      <c r="AKN137" s="27"/>
      <c r="AKO137" s="27"/>
      <c r="AKP137" s="27"/>
      <c r="AKQ137" s="27"/>
      <c r="AKR137" s="27"/>
      <c r="AKS137" s="27"/>
      <c r="AKT137" s="27"/>
      <c r="AKU137" s="27"/>
      <c r="AKV137" s="27"/>
      <c r="AKW137" s="27"/>
      <c r="AKX137" s="27"/>
      <c r="AKY137" s="27"/>
      <c r="AKZ137" s="27"/>
      <c r="ALA137" s="27"/>
      <c r="ALB137" s="27"/>
      <c r="ALC137" s="27"/>
      <c r="ALD137" s="27"/>
      <c r="ALE137" s="27"/>
      <c r="ALF137" s="27"/>
      <c r="ALG137" s="27"/>
      <c r="ALH137" s="27"/>
      <c r="ALI137" s="27"/>
      <c r="ALJ137" s="27"/>
      <c r="ALK137" s="27"/>
      <c r="ALL137" s="27"/>
      <c r="ALM137" s="27"/>
      <c r="ALN137" s="27"/>
      <c r="ALO137" s="27"/>
      <c r="ALP137" s="27"/>
      <c r="ALQ137" s="27"/>
      <c r="ALR137" s="27"/>
      <c r="ALS137" s="27"/>
      <c r="ALT137" s="27"/>
      <c r="ALU137" s="27"/>
      <c r="ALV137" s="27"/>
      <c r="ALW137" s="27"/>
      <c r="ALX137" s="27"/>
      <c r="ALY137" s="27"/>
      <c r="ALZ137" s="27"/>
      <c r="AMA137" s="27"/>
      <c r="AMB137" s="27"/>
      <c r="AMC137" s="27"/>
      <c r="AMD137" s="27"/>
      <c r="AME137" s="27"/>
      <c r="AMF137" s="27"/>
      <c r="AMG137" s="27"/>
      <c r="AMH137" s="27"/>
      <c r="AMI137" s="27"/>
      <c r="AMJ137" s="27"/>
      <c r="AMK137" s="27"/>
      <c r="AML137" s="27"/>
      <c r="AMM137" s="27"/>
      <c r="AMN137" s="27"/>
      <c r="AMO137" s="27"/>
      <c r="AMP137" s="27"/>
      <c r="AMQ137" s="27"/>
      <c r="AMR137" s="27"/>
      <c r="AMS137" s="27"/>
      <c r="AMT137" s="27"/>
      <c r="AMU137" s="27"/>
      <c r="AMV137" s="27"/>
      <c r="AMW137" s="27"/>
      <c r="AMX137" s="27"/>
      <c r="AMY137" s="27"/>
      <c r="AMZ137" s="27"/>
      <c r="ANA137" s="27"/>
      <c r="ANB137" s="27"/>
      <c r="ANC137" s="27"/>
      <c r="AND137" s="27"/>
      <c r="ANE137" s="27"/>
      <c r="ANF137" s="27"/>
      <c r="ANG137" s="27"/>
      <c r="ANH137" s="27"/>
      <c r="ANI137" s="27"/>
      <c r="ANJ137" s="27"/>
      <c r="ANK137" s="27"/>
      <c r="ANL137" s="27"/>
      <c r="ANM137" s="27"/>
      <c r="ANN137" s="27"/>
      <c r="ANO137" s="27"/>
      <c r="ANP137" s="27"/>
      <c r="ANQ137" s="27"/>
      <c r="ANR137" s="27"/>
      <c r="ANS137" s="27"/>
      <c r="ANT137" s="27"/>
      <c r="ANU137" s="27"/>
      <c r="ANV137" s="27"/>
      <c r="ANW137" s="27"/>
      <c r="ANX137" s="27"/>
      <c r="ANY137" s="27"/>
      <c r="ANZ137" s="27"/>
      <c r="AOA137" s="27"/>
      <c r="AOB137" s="27"/>
      <c r="AOC137" s="27"/>
      <c r="AOD137" s="27"/>
      <c r="AOE137" s="27"/>
      <c r="AOF137" s="27"/>
      <c r="AOG137" s="27"/>
      <c r="AOH137" s="27"/>
      <c r="AOI137" s="27"/>
      <c r="AOJ137" s="27"/>
      <c r="AOK137" s="27"/>
      <c r="AOL137" s="27"/>
      <c r="AOM137" s="27"/>
      <c r="AON137" s="27"/>
      <c r="AOO137" s="27"/>
      <c r="AOP137" s="27"/>
      <c r="AOQ137" s="27"/>
      <c r="AOR137" s="27"/>
      <c r="AOS137" s="27"/>
      <c r="AOT137" s="27"/>
      <c r="AOU137" s="27"/>
      <c r="AOV137" s="27"/>
      <c r="AOW137" s="27"/>
      <c r="AOX137" s="27"/>
      <c r="AOY137" s="27"/>
      <c r="AOZ137" s="27"/>
      <c r="APA137" s="27"/>
      <c r="APB137" s="27"/>
      <c r="APC137" s="27"/>
      <c r="APD137" s="27"/>
      <c r="APE137" s="27"/>
      <c r="APF137" s="27"/>
      <c r="APG137" s="27"/>
      <c r="APH137" s="27"/>
      <c r="API137" s="27"/>
      <c r="APJ137" s="27"/>
      <c r="APK137" s="27"/>
      <c r="APL137" s="27"/>
      <c r="APM137" s="27"/>
      <c r="APN137" s="27"/>
      <c r="APO137" s="27"/>
      <c r="APP137" s="27"/>
      <c r="APQ137" s="27"/>
      <c r="APR137" s="27"/>
      <c r="APS137" s="27"/>
      <c r="APT137" s="27"/>
      <c r="APU137" s="27"/>
      <c r="APV137" s="27"/>
      <c r="APW137" s="27"/>
      <c r="APX137" s="27"/>
      <c r="APY137" s="27"/>
      <c r="APZ137" s="27"/>
      <c r="AQA137" s="27"/>
      <c r="AQB137" s="27"/>
      <c r="AQC137" s="27"/>
      <c r="AQD137" s="27"/>
      <c r="AQE137" s="27"/>
      <c r="AQF137" s="27"/>
      <c r="AQG137" s="27"/>
      <c r="AQH137" s="27"/>
      <c r="AQI137" s="27"/>
      <c r="AQJ137" s="27"/>
      <c r="AQK137" s="27"/>
      <c r="AQL137" s="27"/>
      <c r="AQM137" s="27"/>
      <c r="AQN137" s="27"/>
      <c r="AQO137" s="27"/>
      <c r="AQP137" s="27"/>
      <c r="AQQ137" s="27"/>
      <c r="AQR137" s="27"/>
      <c r="AQS137" s="27"/>
      <c r="AQT137" s="27"/>
      <c r="AQU137" s="27"/>
      <c r="AQV137" s="27"/>
      <c r="AQW137" s="27"/>
      <c r="AQX137" s="27"/>
      <c r="AQY137" s="27"/>
      <c r="AQZ137" s="27"/>
      <c r="ARA137" s="27"/>
      <c r="ARB137" s="27"/>
      <c r="ARC137" s="27"/>
      <c r="ARD137" s="27"/>
      <c r="ARE137" s="27"/>
      <c r="ARF137" s="27"/>
      <c r="ARG137" s="27"/>
      <c r="ARH137" s="27"/>
      <c r="ARI137" s="27"/>
      <c r="ARJ137" s="27"/>
      <c r="ARK137" s="27"/>
      <c r="ARL137" s="27"/>
      <c r="ARM137" s="27"/>
      <c r="ARN137" s="27"/>
      <c r="ARO137" s="27"/>
      <c r="ARP137" s="27"/>
      <c r="ARQ137" s="27"/>
      <c r="ARR137" s="27"/>
      <c r="ARS137" s="27"/>
      <c r="ART137" s="27"/>
      <c r="ARU137" s="27"/>
      <c r="ARV137" s="27"/>
      <c r="ARW137" s="27"/>
      <c r="ARX137" s="27"/>
      <c r="ARY137" s="27"/>
      <c r="ARZ137" s="27"/>
      <c r="ASA137" s="27"/>
      <c r="ASB137" s="27"/>
      <c r="ASC137" s="27"/>
      <c r="ASD137" s="27"/>
      <c r="ASE137" s="27"/>
      <c r="ASF137" s="27"/>
      <c r="ASG137" s="27"/>
      <c r="ASH137" s="27"/>
      <c r="ASI137" s="27"/>
      <c r="ASJ137" s="27"/>
      <c r="ASK137" s="27"/>
      <c r="ASL137" s="27"/>
      <c r="ASM137" s="27"/>
      <c r="ASN137" s="27"/>
      <c r="ASO137" s="27"/>
      <c r="ASP137" s="27"/>
      <c r="ASQ137" s="27"/>
      <c r="ASR137" s="27"/>
      <c r="ASS137" s="27"/>
      <c r="AST137" s="27"/>
      <c r="ASU137" s="27"/>
      <c r="ASV137" s="27"/>
      <c r="ASW137" s="27"/>
      <c r="ASX137" s="27"/>
      <c r="ASY137" s="27"/>
      <c r="ASZ137" s="27"/>
      <c r="ATA137" s="27"/>
      <c r="ATB137" s="27"/>
      <c r="ATC137" s="27"/>
      <c r="ATD137" s="27"/>
      <c r="ATE137" s="27"/>
      <c r="ATF137" s="27"/>
      <c r="ATG137" s="27"/>
      <c r="ATH137" s="27"/>
      <c r="ATI137" s="27"/>
      <c r="ATJ137" s="27"/>
      <c r="ATK137" s="27"/>
      <c r="ATL137" s="27"/>
      <c r="ATM137" s="27"/>
      <c r="ATN137" s="27"/>
      <c r="ATO137" s="27"/>
      <c r="ATP137" s="27"/>
      <c r="ATQ137" s="27"/>
      <c r="ATR137" s="27"/>
      <c r="ATS137" s="27"/>
      <c r="ATT137" s="27"/>
      <c r="ATU137" s="27"/>
      <c r="ATV137" s="27"/>
      <c r="ATW137" s="27"/>
      <c r="ATX137" s="27"/>
      <c r="ATY137" s="27"/>
      <c r="ATZ137" s="27"/>
      <c r="AUA137" s="27"/>
      <c r="AUB137" s="27"/>
      <c r="AUC137" s="27"/>
      <c r="AUD137" s="27"/>
      <c r="AUE137" s="27"/>
      <c r="AUF137" s="27"/>
      <c r="AUG137" s="27"/>
      <c r="AUH137" s="27"/>
      <c r="AUI137" s="27"/>
      <c r="AUJ137" s="27"/>
      <c r="AUK137" s="27"/>
      <c r="AUL137" s="27"/>
      <c r="AUM137" s="27"/>
      <c r="AUN137" s="27"/>
      <c r="AUO137" s="27"/>
      <c r="AUP137" s="27"/>
      <c r="AUQ137" s="27"/>
      <c r="AUR137" s="27"/>
      <c r="AUS137" s="27"/>
      <c r="AUT137" s="27"/>
      <c r="AUU137" s="27"/>
      <c r="AUV137" s="27"/>
      <c r="AUW137" s="27"/>
      <c r="AUX137" s="27"/>
      <c r="AUY137" s="27"/>
      <c r="AUZ137" s="27"/>
      <c r="AVA137" s="27"/>
      <c r="AVB137" s="27"/>
      <c r="AVC137" s="27"/>
      <c r="AVD137" s="27"/>
      <c r="AVE137" s="27"/>
      <c r="AVF137" s="27"/>
      <c r="AVG137" s="27"/>
      <c r="AVH137" s="27"/>
      <c r="AVI137" s="27"/>
      <c r="AVJ137" s="27"/>
      <c r="AVK137" s="27"/>
      <c r="AVL137" s="27"/>
      <c r="AVM137" s="27"/>
      <c r="AVN137" s="27"/>
      <c r="AVO137" s="27"/>
      <c r="AVP137" s="27"/>
      <c r="AVQ137" s="27"/>
      <c r="AVR137" s="27"/>
      <c r="AVS137" s="27"/>
      <c r="AVT137" s="27"/>
      <c r="AVU137" s="27"/>
      <c r="AVV137" s="27"/>
      <c r="AVW137" s="27"/>
      <c r="AVX137" s="27"/>
      <c r="AVY137" s="27"/>
      <c r="AVZ137" s="27"/>
      <c r="AWA137" s="27"/>
      <c r="AWB137" s="27"/>
      <c r="AWC137" s="27"/>
      <c r="AWD137" s="27"/>
      <c r="AWE137" s="27"/>
      <c r="AWF137" s="27"/>
      <c r="AWG137" s="27"/>
      <c r="AWH137" s="27"/>
      <c r="AWI137" s="27"/>
      <c r="AWJ137" s="27"/>
      <c r="AWK137" s="27"/>
      <c r="AWL137" s="27"/>
      <c r="AWM137" s="27"/>
      <c r="AWN137" s="27"/>
      <c r="AWO137" s="27"/>
      <c r="AWP137" s="27"/>
      <c r="AWQ137" s="27"/>
      <c r="AWR137" s="27"/>
      <c r="AWS137" s="27"/>
      <c r="AWT137" s="27"/>
      <c r="AWU137" s="27"/>
      <c r="AWV137" s="27"/>
      <c r="AWW137" s="27"/>
      <c r="AWX137" s="27"/>
      <c r="AWY137" s="27"/>
      <c r="AWZ137" s="27"/>
      <c r="AXA137" s="27"/>
      <c r="AXB137" s="27"/>
      <c r="AXC137" s="27"/>
      <c r="AXD137" s="27"/>
      <c r="AXE137" s="27"/>
      <c r="AXF137" s="27"/>
      <c r="AXG137" s="27"/>
      <c r="AXH137" s="27"/>
      <c r="AXI137" s="27"/>
      <c r="AXJ137" s="27"/>
      <c r="AXK137" s="27"/>
      <c r="AXL137" s="27"/>
      <c r="AXM137" s="27"/>
      <c r="AXN137" s="27"/>
      <c r="AXO137" s="27"/>
      <c r="AXP137" s="27"/>
      <c r="AXQ137" s="27"/>
      <c r="AXR137" s="27"/>
      <c r="AXS137" s="27"/>
      <c r="AXT137" s="27"/>
      <c r="AXU137" s="27"/>
      <c r="AXV137" s="27"/>
      <c r="AXW137" s="27"/>
      <c r="AXX137" s="27"/>
      <c r="AXY137" s="27"/>
      <c r="AXZ137" s="27"/>
      <c r="AYA137" s="27"/>
      <c r="AYB137" s="27"/>
      <c r="AYC137" s="27"/>
      <c r="AYD137" s="27"/>
      <c r="AYE137" s="27"/>
      <c r="AYF137" s="27"/>
      <c r="AYG137" s="27"/>
      <c r="AYH137" s="27"/>
      <c r="AYI137" s="27"/>
      <c r="AYJ137" s="27"/>
      <c r="AYK137" s="27"/>
      <c r="AYL137" s="27"/>
      <c r="AYM137" s="27"/>
      <c r="AYN137" s="27"/>
      <c r="AYO137" s="27"/>
      <c r="AYP137" s="27"/>
      <c r="AYQ137" s="27"/>
      <c r="AYR137" s="27"/>
      <c r="AYS137" s="27"/>
      <c r="AYT137" s="27"/>
      <c r="AYU137" s="27"/>
      <c r="AYV137" s="27"/>
      <c r="AYW137" s="27"/>
      <c r="AYX137" s="27"/>
      <c r="AYY137" s="27"/>
      <c r="AYZ137" s="27"/>
      <c r="AZA137" s="27"/>
      <c r="AZB137" s="27"/>
      <c r="AZC137" s="27"/>
      <c r="AZD137" s="27"/>
      <c r="AZE137" s="27"/>
      <c r="AZF137" s="27"/>
      <c r="AZG137" s="27"/>
      <c r="AZH137" s="27"/>
      <c r="AZI137" s="27"/>
      <c r="AZJ137" s="27"/>
      <c r="AZK137" s="27"/>
      <c r="AZL137" s="27"/>
      <c r="AZM137" s="27"/>
      <c r="AZN137" s="27"/>
      <c r="AZO137" s="27"/>
      <c r="AZP137" s="27"/>
      <c r="AZQ137" s="27"/>
      <c r="AZR137" s="27"/>
      <c r="AZS137" s="27"/>
      <c r="AZT137" s="27"/>
      <c r="AZU137" s="27"/>
      <c r="AZV137" s="27"/>
      <c r="AZW137" s="27"/>
      <c r="AZX137" s="27"/>
      <c r="AZY137" s="27"/>
      <c r="AZZ137" s="27"/>
      <c r="BAA137" s="27"/>
      <c r="BAB137" s="27"/>
      <c r="BAC137" s="27"/>
      <c r="BAD137" s="27"/>
      <c r="BAE137" s="27"/>
      <c r="BAF137" s="27"/>
      <c r="BAG137" s="27"/>
      <c r="BAH137" s="27"/>
      <c r="BAI137" s="27"/>
      <c r="BAJ137" s="27"/>
      <c r="BAK137" s="27"/>
      <c r="BAL137" s="27"/>
      <c r="BAM137" s="27"/>
      <c r="BAN137" s="27"/>
      <c r="BAO137" s="27"/>
      <c r="BAP137" s="27"/>
      <c r="BAQ137" s="27"/>
      <c r="BAR137" s="27"/>
      <c r="BAS137" s="27"/>
      <c r="BAT137" s="27"/>
      <c r="BAU137" s="27"/>
      <c r="BAV137" s="27"/>
      <c r="BAW137" s="27"/>
      <c r="BAX137" s="27"/>
      <c r="BAY137" s="27"/>
      <c r="BAZ137" s="27"/>
      <c r="BBA137" s="27"/>
      <c r="BBB137" s="27"/>
      <c r="BBC137" s="27"/>
      <c r="BBD137" s="27"/>
      <c r="BBE137" s="27"/>
      <c r="BBF137" s="27"/>
      <c r="BBG137" s="27"/>
      <c r="BBH137" s="27"/>
      <c r="BBI137" s="27"/>
      <c r="BBJ137" s="27"/>
      <c r="BBK137" s="27"/>
      <c r="BBL137" s="27"/>
      <c r="BBM137" s="27"/>
      <c r="BBN137" s="27"/>
      <c r="BBO137" s="27"/>
      <c r="BBP137" s="27"/>
      <c r="BBQ137" s="27"/>
      <c r="BBR137" s="27"/>
      <c r="BBS137" s="27"/>
      <c r="BBT137" s="27"/>
      <c r="BBU137" s="27"/>
      <c r="BBV137" s="27"/>
      <c r="BBW137" s="27"/>
      <c r="BBX137" s="27"/>
      <c r="BBY137" s="27"/>
      <c r="BBZ137" s="27"/>
      <c r="BCA137" s="27"/>
      <c r="BCB137" s="27"/>
      <c r="BCC137" s="27"/>
      <c r="BCD137" s="27"/>
      <c r="BCE137" s="27"/>
      <c r="BCF137" s="27"/>
      <c r="BCG137" s="27"/>
      <c r="BCH137" s="27"/>
      <c r="BCI137" s="27"/>
      <c r="BCJ137" s="27"/>
      <c r="BCK137" s="27"/>
      <c r="BCL137" s="27"/>
      <c r="BCM137" s="27"/>
      <c r="BCN137" s="27"/>
      <c r="BCO137" s="27"/>
      <c r="BCP137" s="27"/>
      <c r="BCQ137" s="27"/>
      <c r="BCR137" s="27"/>
      <c r="BCS137" s="27"/>
      <c r="BCT137" s="27"/>
      <c r="BCU137" s="27"/>
      <c r="BCV137" s="27"/>
      <c r="BCW137" s="27"/>
      <c r="BCX137" s="27"/>
      <c r="BCY137" s="27"/>
      <c r="BCZ137" s="27"/>
      <c r="BDA137" s="27"/>
      <c r="BDB137" s="27"/>
      <c r="BDC137" s="27"/>
      <c r="BDD137" s="27"/>
      <c r="BDE137" s="27"/>
      <c r="BDF137" s="27"/>
      <c r="BDG137" s="27"/>
      <c r="BDH137" s="27"/>
      <c r="BDI137" s="27"/>
      <c r="BDJ137" s="27"/>
      <c r="BDK137" s="27"/>
      <c r="BDL137" s="27"/>
      <c r="BDM137" s="27"/>
      <c r="BDN137" s="27"/>
      <c r="BDO137" s="27"/>
      <c r="BDP137" s="27"/>
      <c r="BDQ137" s="27"/>
      <c r="BDR137" s="27"/>
      <c r="BDS137" s="27"/>
      <c r="BDT137" s="27"/>
      <c r="BDU137" s="27"/>
      <c r="BDV137" s="27"/>
      <c r="BDW137" s="27"/>
      <c r="BDX137" s="27"/>
      <c r="BDY137" s="27"/>
      <c r="BDZ137" s="27"/>
      <c r="BEA137" s="27"/>
      <c r="BEB137" s="27"/>
      <c r="BEC137" s="27"/>
      <c r="BED137" s="27"/>
      <c r="BEE137" s="27"/>
      <c r="BEF137" s="27"/>
      <c r="BEG137" s="27"/>
      <c r="BEH137" s="27"/>
      <c r="BEI137" s="27"/>
      <c r="BEJ137" s="27"/>
      <c r="BEK137" s="27"/>
      <c r="BEL137" s="27"/>
      <c r="BEM137" s="27"/>
      <c r="BEN137" s="27"/>
      <c r="BEO137" s="27"/>
      <c r="BEP137" s="27"/>
      <c r="BEQ137" s="27"/>
      <c r="BER137" s="27"/>
      <c r="BES137" s="27"/>
      <c r="BET137" s="27"/>
      <c r="BEU137" s="27"/>
      <c r="BEV137" s="27"/>
      <c r="BEW137" s="27"/>
      <c r="BEX137" s="27"/>
      <c r="BEY137" s="27"/>
      <c r="BEZ137" s="27"/>
      <c r="BFA137" s="27"/>
      <c r="BFB137" s="27"/>
      <c r="BFC137" s="27"/>
      <c r="BFD137" s="27"/>
      <c r="BFE137" s="27"/>
      <c r="BFF137" s="27"/>
      <c r="BFG137" s="27"/>
      <c r="BFH137" s="27"/>
      <c r="BFI137" s="27"/>
      <c r="BFJ137" s="27"/>
      <c r="BFK137" s="27"/>
      <c r="BFL137" s="27"/>
      <c r="BFM137" s="27"/>
      <c r="BFN137" s="27"/>
      <c r="BFO137" s="27"/>
      <c r="BFP137" s="27"/>
      <c r="BFQ137" s="27"/>
      <c r="BFR137" s="27"/>
      <c r="BFS137" s="27"/>
      <c r="BFT137" s="27"/>
      <c r="BFU137" s="27"/>
      <c r="BFV137" s="27"/>
      <c r="BFW137" s="27"/>
      <c r="BFX137" s="27"/>
      <c r="BFY137" s="27"/>
      <c r="BFZ137" s="27"/>
      <c r="BGA137" s="27"/>
      <c r="BGB137" s="27"/>
      <c r="BGC137" s="27"/>
      <c r="BGD137" s="27"/>
      <c r="BGE137" s="27"/>
      <c r="BGF137" s="27"/>
      <c r="BGG137" s="27"/>
      <c r="BGH137" s="27"/>
      <c r="BGI137" s="27"/>
      <c r="BGJ137" s="27"/>
      <c r="BGK137" s="27"/>
      <c r="BGL137" s="27"/>
      <c r="BGM137" s="27"/>
      <c r="BGN137" s="27"/>
      <c r="BGO137" s="27"/>
      <c r="BGP137" s="27"/>
      <c r="BGQ137" s="27"/>
      <c r="BGR137" s="27"/>
      <c r="BGS137" s="27"/>
      <c r="BGT137" s="27"/>
      <c r="BGU137" s="27"/>
      <c r="BGV137" s="27"/>
      <c r="BGW137" s="27"/>
      <c r="BGX137" s="27"/>
      <c r="BGY137" s="27"/>
      <c r="BGZ137" s="27"/>
      <c r="BHA137" s="27"/>
      <c r="BHB137" s="27"/>
      <c r="BHC137" s="27"/>
      <c r="BHD137" s="27"/>
      <c r="BHE137" s="27"/>
      <c r="BHF137" s="27"/>
      <c r="BHG137" s="27"/>
      <c r="BHH137" s="27"/>
      <c r="BHI137" s="27"/>
      <c r="BHJ137" s="27"/>
      <c r="BHK137" s="27"/>
      <c r="BHL137" s="27"/>
      <c r="BHM137" s="27"/>
      <c r="BHN137" s="27"/>
      <c r="BHO137" s="27"/>
      <c r="BHP137" s="27"/>
      <c r="BHQ137" s="27"/>
      <c r="BHR137" s="27"/>
      <c r="BHS137" s="27"/>
      <c r="BHT137" s="27"/>
      <c r="BHU137" s="27"/>
      <c r="BHV137" s="27"/>
      <c r="BHW137" s="27"/>
      <c r="BHX137" s="27"/>
      <c r="BHY137" s="27"/>
      <c r="BHZ137" s="27"/>
      <c r="BIA137" s="27"/>
      <c r="BIB137" s="27"/>
      <c r="BIC137" s="27"/>
    </row>
    <row r="138" spans="1:1589" s="7" customFormat="1" ht="28.15" customHeight="1">
      <c r="A138" s="80" t="s">
        <v>53</v>
      </c>
      <c r="B138" s="62"/>
      <c r="C138" s="197" t="s">
        <v>140</v>
      </c>
      <c r="D138" s="198" t="s">
        <v>13</v>
      </c>
      <c r="E138" s="107">
        <v>41640</v>
      </c>
      <c r="F138" s="107">
        <v>42004</v>
      </c>
      <c r="G138" s="114" t="s">
        <v>9</v>
      </c>
      <c r="H138" s="130"/>
      <c r="I138" s="130"/>
      <c r="J138" s="130">
        <v>120000</v>
      </c>
      <c r="K138" s="143"/>
      <c r="L138" s="130"/>
      <c r="M138" s="130"/>
      <c r="N138" s="130">
        <v>120000</v>
      </c>
      <c r="O138" s="130"/>
      <c r="P138" s="130"/>
      <c r="Q138" s="130"/>
      <c r="R138" s="130">
        <v>120000</v>
      </c>
      <c r="S138" s="130"/>
      <c r="T138" s="9"/>
      <c r="U138" s="94">
        <f>J138-N138</f>
        <v>0</v>
      </c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27"/>
      <c r="HA138" s="27"/>
      <c r="HB138" s="27"/>
      <c r="HC138" s="27"/>
      <c r="HD138" s="27"/>
      <c r="HE138" s="27"/>
      <c r="HF138" s="27"/>
      <c r="HG138" s="27"/>
      <c r="HH138" s="27"/>
      <c r="HI138" s="27"/>
      <c r="HJ138" s="27"/>
      <c r="HK138" s="27"/>
      <c r="HL138" s="27"/>
      <c r="HM138" s="27"/>
      <c r="HN138" s="27"/>
      <c r="HO138" s="27"/>
      <c r="HP138" s="27"/>
      <c r="HQ138" s="27"/>
      <c r="HR138" s="27"/>
      <c r="HS138" s="27"/>
      <c r="HT138" s="27"/>
      <c r="HU138" s="27"/>
      <c r="HV138" s="27"/>
      <c r="HW138" s="27"/>
      <c r="HX138" s="27"/>
      <c r="HY138" s="27"/>
      <c r="HZ138" s="27"/>
      <c r="IA138" s="27"/>
      <c r="IB138" s="27"/>
      <c r="IC138" s="27"/>
      <c r="ID138" s="27"/>
      <c r="IE138" s="27"/>
      <c r="IF138" s="27"/>
      <c r="IG138" s="27"/>
      <c r="IH138" s="27"/>
      <c r="II138" s="27"/>
      <c r="IJ138" s="27"/>
      <c r="IK138" s="27"/>
      <c r="IL138" s="27"/>
      <c r="IM138" s="27"/>
      <c r="IN138" s="27"/>
      <c r="IO138" s="27"/>
      <c r="IP138" s="27"/>
      <c r="IQ138" s="27"/>
      <c r="IR138" s="27"/>
      <c r="IS138" s="27"/>
      <c r="IT138" s="27"/>
      <c r="IU138" s="27"/>
      <c r="IV138" s="27"/>
      <c r="IW138" s="27"/>
      <c r="IX138" s="27"/>
      <c r="IY138" s="27"/>
      <c r="IZ138" s="27"/>
      <c r="JA138" s="27"/>
      <c r="JB138" s="27"/>
      <c r="JC138" s="27"/>
      <c r="JD138" s="27"/>
      <c r="JE138" s="27"/>
      <c r="JF138" s="27"/>
      <c r="JG138" s="27"/>
      <c r="JH138" s="27"/>
      <c r="JI138" s="27"/>
      <c r="JJ138" s="27"/>
      <c r="JK138" s="27"/>
      <c r="JL138" s="27"/>
      <c r="JM138" s="27"/>
      <c r="JN138" s="27"/>
      <c r="JO138" s="27"/>
      <c r="JP138" s="27"/>
      <c r="JQ138" s="27"/>
      <c r="JR138" s="27"/>
      <c r="JS138" s="27"/>
      <c r="JT138" s="27"/>
      <c r="JU138" s="27"/>
      <c r="JV138" s="27"/>
      <c r="JW138" s="27"/>
      <c r="JX138" s="27"/>
      <c r="JY138" s="27"/>
      <c r="JZ138" s="27"/>
      <c r="KA138" s="27"/>
      <c r="KB138" s="27"/>
      <c r="KC138" s="27"/>
      <c r="KD138" s="27"/>
      <c r="KE138" s="27"/>
      <c r="KF138" s="27"/>
      <c r="KG138" s="27"/>
      <c r="KH138" s="27"/>
      <c r="KI138" s="27"/>
      <c r="KJ138" s="27"/>
      <c r="KK138" s="27"/>
      <c r="KL138" s="27"/>
      <c r="KM138" s="27"/>
      <c r="KN138" s="27"/>
      <c r="KO138" s="27"/>
      <c r="KP138" s="27"/>
      <c r="KQ138" s="27"/>
      <c r="KR138" s="27"/>
      <c r="KS138" s="27"/>
      <c r="KT138" s="27"/>
      <c r="KU138" s="27"/>
      <c r="KV138" s="27"/>
      <c r="KW138" s="27"/>
      <c r="KX138" s="27"/>
      <c r="KY138" s="27"/>
      <c r="KZ138" s="27"/>
      <c r="LA138" s="27"/>
      <c r="LB138" s="27"/>
      <c r="LC138" s="27"/>
      <c r="LD138" s="27"/>
      <c r="LE138" s="27"/>
      <c r="LF138" s="27"/>
      <c r="LG138" s="27"/>
      <c r="LH138" s="27"/>
      <c r="LI138" s="27"/>
      <c r="LJ138" s="27"/>
      <c r="LK138" s="27"/>
      <c r="LL138" s="27"/>
      <c r="LM138" s="27"/>
      <c r="LN138" s="27"/>
      <c r="LO138" s="27"/>
      <c r="LP138" s="27"/>
      <c r="LQ138" s="27"/>
      <c r="LR138" s="27"/>
      <c r="LS138" s="27"/>
      <c r="LT138" s="27"/>
      <c r="LU138" s="27"/>
      <c r="LV138" s="27"/>
      <c r="LW138" s="27"/>
      <c r="LX138" s="27"/>
      <c r="LY138" s="27"/>
      <c r="LZ138" s="27"/>
      <c r="MA138" s="27"/>
      <c r="MB138" s="27"/>
      <c r="MC138" s="27"/>
      <c r="MD138" s="27"/>
      <c r="ME138" s="27"/>
      <c r="MF138" s="27"/>
      <c r="MG138" s="27"/>
      <c r="MH138" s="27"/>
      <c r="MI138" s="27"/>
      <c r="MJ138" s="27"/>
      <c r="MK138" s="27"/>
      <c r="ML138" s="27"/>
      <c r="MM138" s="27"/>
      <c r="MN138" s="27"/>
      <c r="MO138" s="27"/>
      <c r="MP138" s="27"/>
      <c r="MQ138" s="27"/>
      <c r="MR138" s="27"/>
      <c r="MS138" s="27"/>
      <c r="MT138" s="27"/>
      <c r="MU138" s="27"/>
      <c r="MV138" s="27"/>
      <c r="MW138" s="27"/>
      <c r="MX138" s="27"/>
      <c r="MY138" s="27"/>
      <c r="MZ138" s="27"/>
      <c r="NA138" s="27"/>
      <c r="NB138" s="27"/>
      <c r="NC138" s="27"/>
      <c r="ND138" s="27"/>
      <c r="NE138" s="27"/>
      <c r="NF138" s="27"/>
      <c r="NG138" s="27"/>
      <c r="NH138" s="27"/>
      <c r="NI138" s="27"/>
      <c r="NJ138" s="27"/>
      <c r="NK138" s="27"/>
      <c r="NL138" s="27"/>
      <c r="NM138" s="27"/>
      <c r="NN138" s="27"/>
      <c r="NO138" s="27"/>
      <c r="NP138" s="27"/>
      <c r="NQ138" s="27"/>
      <c r="NR138" s="27"/>
      <c r="NS138" s="27"/>
      <c r="NT138" s="27"/>
      <c r="NU138" s="27"/>
      <c r="NV138" s="27"/>
      <c r="NW138" s="27"/>
      <c r="NX138" s="27"/>
      <c r="NY138" s="27"/>
      <c r="NZ138" s="27"/>
      <c r="OA138" s="27"/>
      <c r="OB138" s="27"/>
      <c r="OC138" s="27"/>
      <c r="OD138" s="27"/>
      <c r="OE138" s="27"/>
      <c r="OF138" s="27"/>
      <c r="OG138" s="27"/>
      <c r="OH138" s="27"/>
      <c r="OI138" s="27"/>
      <c r="OJ138" s="27"/>
      <c r="OK138" s="27"/>
      <c r="OL138" s="27"/>
      <c r="OM138" s="27"/>
      <c r="ON138" s="27"/>
      <c r="OO138" s="27"/>
      <c r="OP138" s="27"/>
      <c r="OQ138" s="27"/>
      <c r="OR138" s="27"/>
      <c r="OS138" s="27"/>
      <c r="OT138" s="27"/>
      <c r="OU138" s="27"/>
      <c r="OV138" s="27"/>
      <c r="OW138" s="27"/>
      <c r="OX138" s="27"/>
      <c r="OY138" s="27"/>
      <c r="OZ138" s="27"/>
      <c r="PA138" s="27"/>
      <c r="PB138" s="27"/>
      <c r="PC138" s="27"/>
      <c r="PD138" s="27"/>
      <c r="PE138" s="27"/>
      <c r="PF138" s="27"/>
      <c r="PG138" s="27"/>
      <c r="PH138" s="27"/>
      <c r="PI138" s="27"/>
      <c r="PJ138" s="27"/>
      <c r="PK138" s="27"/>
      <c r="PL138" s="27"/>
      <c r="PM138" s="27"/>
      <c r="PN138" s="27"/>
      <c r="PO138" s="27"/>
      <c r="PP138" s="27"/>
      <c r="PQ138" s="27"/>
      <c r="PR138" s="27"/>
      <c r="PS138" s="27"/>
      <c r="PT138" s="27"/>
      <c r="PU138" s="27"/>
      <c r="PV138" s="27"/>
      <c r="PW138" s="27"/>
      <c r="PX138" s="27"/>
      <c r="PY138" s="27"/>
      <c r="PZ138" s="27"/>
      <c r="QA138" s="27"/>
      <c r="QB138" s="27"/>
      <c r="QC138" s="27"/>
      <c r="QD138" s="27"/>
      <c r="QE138" s="27"/>
      <c r="QF138" s="27"/>
      <c r="QG138" s="27"/>
      <c r="QH138" s="27"/>
      <c r="QI138" s="27"/>
      <c r="QJ138" s="27"/>
      <c r="QK138" s="27"/>
      <c r="QL138" s="27"/>
      <c r="QM138" s="27"/>
      <c r="QN138" s="27"/>
      <c r="QO138" s="27"/>
      <c r="QP138" s="27"/>
      <c r="QQ138" s="27"/>
      <c r="QR138" s="27"/>
      <c r="QS138" s="27"/>
      <c r="QT138" s="27"/>
      <c r="QU138" s="27"/>
      <c r="QV138" s="27"/>
      <c r="QW138" s="27"/>
      <c r="QX138" s="27"/>
      <c r="QY138" s="27"/>
      <c r="QZ138" s="27"/>
      <c r="RA138" s="27"/>
      <c r="RB138" s="27"/>
      <c r="RC138" s="27"/>
      <c r="RD138" s="27"/>
      <c r="RE138" s="27"/>
      <c r="RF138" s="27"/>
      <c r="RG138" s="27"/>
      <c r="RH138" s="27"/>
      <c r="RI138" s="27"/>
      <c r="RJ138" s="27"/>
      <c r="RK138" s="27"/>
      <c r="RL138" s="27"/>
      <c r="RM138" s="27"/>
      <c r="RN138" s="27"/>
      <c r="RO138" s="27"/>
      <c r="RP138" s="27"/>
      <c r="RQ138" s="27"/>
      <c r="RR138" s="27"/>
      <c r="RS138" s="27"/>
      <c r="RT138" s="27"/>
      <c r="RU138" s="27"/>
      <c r="RV138" s="27"/>
      <c r="RW138" s="27"/>
      <c r="RX138" s="27"/>
      <c r="RY138" s="27"/>
      <c r="RZ138" s="27"/>
      <c r="SA138" s="27"/>
      <c r="SB138" s="27"/>
      <c r="SC138" s="27"/>
      <c r="SD138" s="27"/>
      <c r="SE138" s="27"/>
      <c r="SF138" s="27"/>
      <c r="SG138" s="27"/>
      <c r="SH138" s="27"/>
      <c r="SI138" s="27"/>
      <c r="SJ138" s="27"/>
      <c r="SK138" s="27"/>
      <c r="SL138" s="27"/>
      <c r="SM138" s="27"/>
      <c r="SN138" s="27"/>
      <c r="SO138" s="27"/>
      <c r="SP138" s="27"/>
      <c r="SQ138" s="27"/>
      <c r="SR138" s="27"/>
      <c r="SS138" s="27"/>
      <c r="ST138" s="27"/>
      <c r="SU138" s="27"/>
      <c r="SV138" s="27"/>
      <c r="SW138" s="27"/>
      <c r="SX138" s="27"/>
      <c r="SY138" s="27"/>
      <c r="SZ138" s="27"/>
      <c r="TA138" s="27"/>
      <c r="TB138" s="27"/>
      <c r="TC138" s="27"/>
      <c r="TD138" s="27"/>
      <c r="TE138" s="27"/>
      <c r="TF138" s="27"/>
      <c r="TG138" s="27"/>
      <c r="TH138" s="27"/>
      <c r="TI138" s="27"/>
      <c r="TJ138" s="27"/>
      <c r="TK138" s="27"/>
      <c r="TL138" s="27"/>
      <c r="TM138" s="27"/>
      <c r="TN138" s="27"/>
      <c r="TO138" s="27"/>
      <c r="TP138" s="27"/>
      <c r="TQ138" s="27"/>
      <c r="TR138" s="27"/>
      <c r="TS138" s="27"/>
      <c r="TT138" s="27"/>
      <c r="TU138" s="27"/>
      <c r="TV138" s="27"/>
      <c r="TW138" s="27"/>
      <c r="TX138" s="27"/>
      <c r="TY138" s="27"/>
      <c r="TZ138" s="27"/>
      <c r="UA138" s="27"/>
      <c r="UB138" s="27"/>
      <c r="UC138" s="27"/>
      <c r="UD138" s="27"/>
      <c r="UE138" s="27"/>
      <c r="UF138" s="27"/>
      <c r="UG138" s="27"/>
      <c r="UH138" s="27"/>
      <c r="UI138" s="27"/>
      <c r="UJ138" s="27"/>
      <c r="UK138" s="27"/>
      <c r="UL138" s="27"/>
      <c r="UM138" s="27"/>
      <c r="UN138" s="27"/>
      <c r="UO138" s="27"/>
      <c r="UP138" s="27"/>
      <c r="UQ138" s="27"/>
      <c r="UR138" s="27"/>
      <c r="US138" s="27"/>
      <c r="UT138" s="27"/>
      <c r="UU138" s="27"/>
      <c r="UV138" s="27"/>
      <c r="UW138" s="27"/>
      <c r="UX138" s="27"/>
      <c r="UY138" s="27"/>
      <c r="UZ138" s="27"/>
      <c r="VA138" s="27"/>
      <c r="VB138" s="27"/>
      <c r="VC138" s="27"/>
      <c r="VD138" s="27"/>
      <c r="VE138" s="27"/>
      <c r="VF138" s="27"/>
      <c r="VG138" s="27"/>
      <c r="VH138" s="27"/>
      <c r="VI138" s="27"/>
      <c r="VJ138" s="27"/>
      <c r="VK138" s="27"/>
      <c r="VL138" s="27"/>
      <c r="VM138" s="27"/>
      <c r="VN138" s="27"/>
      <c r="VO138" s="27"/>
      <c r="VP138" s="27"/>
      <c r="VQ138" s="27"/>
      <c r="VR138" s="27"/>
      <c r="VS138" s="27"/>
      <c r="VT138" s="27"/>
      <c r="VU138" s="27"/>
      <c r="VV138" s="27"/>
      <c r="VW138" s="27"/>
      <c r="VX138" s="27"/>
      <c r="VY138" s="27"/>
      <c r="VZ138" s="27"/>
      <c r="WA138" s="27"/>
      <c r="WB138" s="27"/>
      <c r="WC138" s="27"/>
      <c r="WD138" s="27"/>
      <c r="WE138" s="27"/>
      <c r="WF138" s="27"/>
      <c r="WG138" s="27"/>
      <c r="WH138" s="27"/>
      <c r="WI138" s="27"/>
      <c r="WJ138" s="27"/>
      <c r="WK138" s="27"/>
      <c r="WL138" s="27"/>
      <c r="WM138" s="27"/>
      <c r="WN138" s="27"/>
      <c r="WO138" s="27"/>
      <c r="WP138" s="27"/>
      <c r="WQ138" s="27"/>
      <c r="WR138" s="27"/>
      <c r="WS138" s="27"/>
      <c r="WT138" s="27"/>
      <c r="WU138" s="27"/>
      <c r="WV138" s="27"/>
      <c r="WW138" s="27"/>
      <c r="WX138" s="27"/>
      <c r="WY138" s="27"/>
      <c r="WZ138" s="27"/>
      <c r="XA138" s="27"/>
      <c r="XB138" s="27"/>
      <c r="XC138" s="27"/>
      <c r="XD138" s="27"/>
      <c r="XE138" s="27"/>
      <c r="XF138" s="27"/>
      <c r="XG138" s="27"/>
      <c r="XH138" s="27"/>
      <c r="XI138" s="27"/>
      <c r="XJ138" s="27"/>
      <c r="XK138" s="27"/>
      <c r="XL138" s="27"/>
      <c r="XM138" s="27"/>
      <c r="XN138" s="27"/>
      <c r="XO138" s="27"/>
      <c r="XP138" s="27"/>
      <c r="XQ138" s="27"/>
      <c r="XR138" s="27"/>
      <c r="XS138" s="27"/>
      <c r="XT138" s="27"/>
      <c r="XU138" s="27"/>
      <c r="XV138" s="27"/>
      <c r="XW138" s="27"/>
      <c r="XX138" s="27"/>
      <c r="XY138" s="27"/>
      <c r="XZ138" s="27"/>
      <c r="YA138" s="27"/>
      <c r="YB138" s="27"/>
      <c r="YC138" s="27"/>
      <c r="YD138" s="27"/>
      <c r="YE138" s="27"/>
      <c r="YF138" s="27"/>
      <c r="YG138" s="27"/>
      <c r="YH138" s="27"/>
      <c r="YI138" s="27"/>
      <c r="YJ138" s="27"/>
      <c r="YK138" s="27"/>
      <c r="YL138" s="27"/>
      <c r="YM138" s="27"/>
      <c r="YN138" s="27"/>
      <c r="YO138" s="27"/>
      <c r="YP138" s="27"/>
      <c r="YQ138" s="27"/>
      <c r="YR138" s="27"/>
      <c r="YS138" s="27"/>
      <c r="YT138" s="27"/>
      <c r="YU138" s="27"/>
      <c r="YV138" s="27"/>
      <c r="YW138" s="27"/>
      <c r="YX138" s="27"/>
      <c r="YY138" s="27"/>
      <c r="YZ138" s="27"/>
      <c r="ZA138" s="27"/>
      <c r="ZB138" s="27"/>
      <c r="ZC138" s="27"/>
      <c r="ZD138" s="27"/>
      <c r="ZE138" s="27"/>
      <c r="ZF138" s="27"/>
      <c r="ZG138" s="27"/>
      <c r="ZH138" s="27"/>
      <c r="ZI138" s="27"/>
      <c r="ZJ138" s="27"/>
      <c r="ZK138" s="27"/>
      <c r="ZL138" s="27"/>
      <c r="ZM138" s="27"/>
      <c r="ZN138" s="27"/>
      <c r="ZO138" s="27"/>
      <c r="ZP138" s="27"/>
      <c r="ZQ138" s="27"/>
      <c r="ZR138" s="27"/>
      <c r="ZS138" s="27"/>
      <c r="ZT138" s="27"/>
      <c r="ZU138" s="27"/>
      <c r="ZV138" s="27"/>
      <c r="ZW138" s="27"/>
      <c r="ZX138" s="27"/>
      <c r="ZY138" s="27"/>
      <c r="ZZ138" s="27"/>
      <c r="AAA138" s="27"/>
      <c r="AAB138" s="27"/>
      <c r="AAC138" s="27"/>
      <c r="AAD138" s="27"/>
      <c r="AAE138" s="27"/>
      <c r="AAF138" s="27"/>
      <c r="AAG138" s="27"/>
      <c r="AAH138" s="27"/>
      <c r="AAI138" s="27"/>
      <c r="AAJ138" s="27"/>
      <c r="AAK138" s="27"/>
      <c r="AAL138" s="27"/>
      <c r="AAM138" s="27"/>
      <c r="AAN138" s="27"/>
      <c r="AAO138" s="27"/>
      <c r="AAP138" s="27"/>
      <c r="AAQ138" s="27"/>
      <c r="AAR138" s="27"/>
      <c r="AAS138" s="27"/>
      <c r="AAT138" s="27"/>
      <c r="AAU138" s="27"/>
      <c r="AAV138" s="27"/>
      <c r="AAW138" s="27"/>
      <c r="AAX138" s="27"/>
      <c r="AAY138" s="27"/>
      <c r="AAZ138" s="27"/>
      <c r="ABA138" s="27"/>
      <c r="ABB138" s="27"/>
      <c r="ABC138" s="27"/>
      <c r="ABD138" s="27"/>
      <c r="ABE138" s="27"/>
      <c r="ABF138" s="27"/>
      <c r="ABG138" s="27"/>
      <c r="ABH138" s="27"/>
      <c r="ABI138" s="27"/>
      <c r="ABJ138" s="27"/>
      <c r="ABK138" s="27"/>
      <c r="ABL138" s="27"/>
      <c r="ABM138" s="27"/>
      <c r="ABN138" s="27"/>
      <c r="ABO138" s="27"/>
      <c r="ABP138" s="27"/>
      <c r="ABQ138" s="27"/>
      <c r="ABR138" s="27"/>
      <c r="ABS138" s="27"/>
      <c r="ABT138" s="27"/>
      <c r="ABU138" s="27"/>
      <c r="ABV138" s="27"/>
      <c r="ABW138" s="27"/>
      <c r="ABX138" s="27"/>
      <c r="ABY138" s="27"/>
      <c r="ABZ138" s="27"/>
      <c r="ACA138" s="27"/>
      <c r="ACB138" s="27"/>
      <c r="ACC138" s="27"/>
      <c r="ACD138" s="27"/>
      <c r="ACE138" s="27"/>
      <c r="ACF138" s="27"/>
      <c r="ACG138" s="27"/>
      <c r="ACH138" s="27"/>
      <c r="ACI138" s="27"/>
      <c r="ACJ138" s="27"/>
      <c r="ACK138" s="27"/>
      <c r="ACL138" s="27"/>
      <c r="ACM138" s="27"/>
      <c r="ACN138" s="27"/>
      <c r="ACO138" s="27"/>
      <c r="ACP138" s="27"/>
      <c r="ACQ138" s="27"/>
      <c r="ACR138" s="27"/>
      <c r="ACS138" s="27"/>
      <c r="ACT138" s="27"/>
      <c r="ACU138" s="27"/>
      <c r="ACV138" s="27"/>
      <c r="ACW138" s="27"/>
      <c r="ACX138" s="27"/>
      <c r="ACY138" s="27"/>
      <c r="ACZ138" s="27"/>
      <c r="ADA138" s="27"/>
      <c r="ADB138" s="27"/>
      <c r="ADC138" s="27"/>
      <c r="ADD138" s="27"/>
      <c r="ADE138" s="27"/>
      <c r="ADF138" s="27"/>
      <c r="ADG138" s="27"/>
      <c r="ADH138" s="27"/>
      <c r="ADI138" s="27"/>
      <c r="ADJ138" s="27"/>
      <c r="ADK138" s="27"/>
      <c r="ADL138" s="27"/>
      <c r="ADM138" s="27"/>
      <c r="ADN138" s="27"/>
      <c r="ADO138" s="27"/>
      <c r="ADP138" s="27"/>
      <c r="ADQ138" s="27"/>
      <c r="ADR138" s="27"/>
      <c r="ADS138" s="27"/>
      <c r="ADT138" s="27"/>
      <c r="ADU138" s="27"/>
      <c r="ADV138" s="27"/>
      <c r="ADW138" s="27"/>
      <c r="ADX138" s="27"/>
      <c r="ADY138" s="27"/>
      <c r="ADZ138" s="27"/>
      <c r="AEA138" s="27"/>
      <c r="AEB138" s="27"/>
      <c r="AEC138" s="27"/>
      <c r="AED138" s="27"/>
      <c r="AEE138" s="27"/>
      <c r="AEF138" s="27"/>
      <c r="AEG138" s="27"/>
      <c r="AEH138" s="27"/>
      <c r="AEI138" s="27"/>
      <c r="AEJ138" s="27"/>
      <c r="AEK138" s="27"/>
      <c r="AEL138" s="27"/>
      <c r="AEM138" s="27"/>
      <c r="AEN138" s="27"/>
      <c r="AEO138" s="27"/>
      <c r="AEP138" s="27"/>
      <c r="AEQ138" s="27"/>
      <c r="AER138" s="27"/>
      <c r="AES138" s="27"/>
      <c r="AET138" s="27"/>
      <c r="AEU138" s="27"/>
      <c r="AEV138" s="27"/>
      <c r="AEW138" s="27"/>
      <c r="AEX138" s="27"/>
      <c r="AEY138" s="27"/>
      <c r="AEZ138" s="27"/>
      <c r="AFA138" s="27"/>
      <c r="AFB138" s="27"/>
      <c r="AFC138" s="27"/>
      <c r="AFD138" s="27"/>
      <c r="AFE138" s="27"/>
      <c r="AFF138" s="27"/>
      <c r="AFG138" s="27"/>
      <c r="AFH138" s="27"/>
      <c r="AFI138" s="27"/>
      <c r="AFJ138" s="27"/>
      <c r="AFK138" s="27"/>
      <c r="AFL138" s="27"/>
      <c r="AFM138" s="27"/>
      <c r="AFN138" s="27"/>
      <c r="AFO138" s="27"/>
      <c r="AFP138" s="27"/>
      <c r="AFQ138" s="27"/>
      <c r="AFR138" s="27"/>
      <c r="AFS138" s="27"/>
      <c r="AFT138" s="27"/>
      <c r="AFU138" s="27"/>
      <c r="AFV138" s="27"/>
      <c r="AFW138" s="27"/>
      <c r="AFX138" s="27"/>
      <c r="AFY138" s="27"/>
      <c r="AFZ138" s="27"/>
      <c r="AGA138" s="27"/>
      <c r="AGB138" s="27"/>
      <c r="AGC138" s="27"/>
      <c r="AGD138" s="27"/>
      <c r="AGE138" s="27"/>
      <c r="AGF138" s="27"/>
      <c r="AGG138" s="27"/>
      <c r="AGH138" s="27"/>
      <c r="AGI138" s="27"/>
      <c r="AGJ138" s="27"/>
      <c r="AGK138" s="27"/>
      <c r="AGL138" s="27"/>
      <c r="AGM138" s="27"/>
      <c r="AGN138" s="27"/>
      <c r="AGO138" s="27"/>
      <c r="AGP138" s="27"/>
      <c r="AGQ138" s="27"/>
      <c r="AGR138" s="27"/>
      <c r="AGS138" s="27"/>
      <c r="AGT138" s="27"/>
      <c r="AGU138" s="27"/>
      <c r="AGV138" s="27"/>
      <c r="AGW138" s="27"/>
      <c r="AGX138" s="27"/>
      <c r="AGY138" s="27"/>
      <c r="AGZ138" s="27"/>
      <c r="AHA138" s="27"/>
      <c r="AHB138" s="27"/>
      <c r="AHC138" s="27"/>
      <c r="AHD138" s="27"/>
      <c r="AHE138" s="27"/>
      <c r="AHF138" s="27"/>
      <c r="AHG138" s="27"/>
      <c r="AHH138" s="27"/>
      <c r="AHI138" s="27"/>
      <c r="AHJ138" s="27"/>
      <c r="AHK138" s="27"/>
      <c r="AHL138" s="27"/>
      <c r="AHM138" s="27"/>
      <c r="AHN138" s="27"/>
      <c r="AHO138" s="27"/>
      <c r="AHP138" s="27"/>
      <c r="AHQ138" s="27"/>
      <c r="AHR138" s="27"/>
      <c r="AHS138" s="27"/>
      <c r="AHT138" s="27"/>
      <c r="AHU138" s="27"/>
      <c r="AHV138" s="27"/>
      <c r="AHW138" s="27"/>
      <c r="AHX138" s="27"/>
      <c r="AHY138" s="27"/>
      <c r="AHZ138" s="27"/>
      <c r="AIA138" s="27"/>
      <c r="AIB138" s="27"/>
      <c r="AIC138" s="27"/>
      <c r="AID138" s="27"/>
      <c r="AIE138" s="27"/>
      <c r="AIF138" s="27"/>
      <c r="AIG138" s="27"/>
      <c r="AIH138" s="27"/>
      <c r="AII138" s="27"/>
      <c r="AIJ138" s="27"/>
      <c r="AIK138" s="27"/>
      <c r="AIL138" s="27"/>
      <c r="AIM138" s="27"/>
      <c r="AIN138" s="27"/>
      <c r="AIO138" s="27"/>
      <c r="AIP138" s="27"/>
      <c r="AIQ138" s="27"/>
      <c r="AIR138" s="27"/>
      <c r="AIS138" s="27"/>
      <c r="AIT138" s="27"/>
      <c r="AIU138" s="27"/>
      <c r="AIV138" s="27"/>
      <c r="AIW138" s="27"/>
      <c r="AIX138" s="27"/>
      <c r="AIY138" s="27"/>
      <c r="AIZ138" s="27"/>
      <c r="AJA138" s="27"/>
      <c r="AJB138" s="27"/>
      <c r="AJC138" s="27"/>
      <c r="AJD138" s="27"/>
      <c r="AJE138" s="27"/>
      <c r="AJF138" s="27"/>
      <c r="AJG138" s="27"/>
      <c r="AJH138" s="27"/>
      <c r="AJI138" s="27"/>
      <c r="AJJ138" s="27"/>
      <c r="AJK138" s="27"/>
      <c r="AJL138" s="27"/>
      <c r="AJM138" s="27"/>
      <c r="AJN138" s="27"/>
      <c r="AJO138" s="27"/>
      <c r="AJP138" s="27"/>
      <c r="AJQ138" s="27"/>
      <c r="AJR138" s="27"/>
      <c r="AJS138" s="27"/>
      <c r="AJT138" s="27"/>
      <c r="AJU138" s="27"/>
      <c r="AJV138" s="27"/>
      <c r="AJW138" s="27"/>
      <c r="AJX138" s="27"/>
      <c r="AJY138" s="27"/>
      <c r="AJZ138" s="27"/>
      <c r="AKA138" s="27"/>
      <c r="AKB138" s="27"/>
      <c r="AKC138" s="27"/>
      <c r="AKD138" s="27"/>
      <c r="AKE138" s="27"/>
      <c r="AKF138" s="27"/>
      <c r="AKG138" s="27"/>
      <c r="AKH138" s="27"/>
      <c r="AKI138" s="27"/>
      <c r="AKJ138" s="27"/>
      <c r="AKK138" s="27"/>
      <c r="AKL138" s="27"/>
      <c r="AKM138" s="27"/>
      <c r="AKN138" s="27"/>
      <c r="AKO138" s="27"/>
      <c r="AKP138" s="27"/>
      <c r="AKQ138" s="27"/>
      <c r="AKR138" s="27"/>
      <c r="AKS138" s="27"/>
      <c r="AKT138" s="27"/>
      <c r="AKU138" s="27"/>
      <c r="AKV138" s="27"/>
      <c r="AKW138" s="27"/>
      <c r="AKX138" s="27"/>
      <c r="AKY138" s="27"/>
      <c r="AKZ138" s="27"/>
      <c r="ALA138" s="27"/>
      <c r="ALB138" s="27"/>
      <c r="ALC138" s="27"/>
      <c r="ALD138" s="27"/>
      <c r="ALE138" s="27"/>
      <c r="ALF138" s="27"/>
      <c r="ALG138" s="27"/>
      <c r="ALH138" s="27"/>
      <c r="ALI138" s="27"/>
      <c r="ALJ138" s="27"/>
      <c r="ALK138" s="27"/>
      <c r="ALL138" s="27"/>
      <c r="ALM138" s="27"/>
      <c r="ALN138" s="27"/>
      <c r="ALO138" s="27"/>
      <c r="ALP138" s="27"/>
      <c r="ALQ138" s="27"/>
      <c r="ALR138" s="27"/>
      <c r="ALS138" s="27"/>
      <c r="ALT138" s="27"/>
      <c r="ALU138" s="27"/>
      <c r="ALV138" s="27"/>
      <c r="ALW138" s="27"/>
      <c r="ALX138" s="27"/>
      <c r="ALY138" s="27"/>
      <c r="ALZ138" s="27"/>
      <c r="AMA138" s="27"/>
      <c r="AMB138" s="27"/>
      <c r="AMC138" s="27"/>
      <c r="AMD138" s="27"/>
      <c r="AME138" s="27"/>
      <c r="AMF138" s="27"/>
      <c r="AMG138" s="27"/>
      <c r="AMH138" s="27"/>
      <c r="AMI138" s="27"/>
      <c r="AMJ138" s="27"/>
      <c r="AMK138" s="27"/>
      <c r="AML138" s="27"/>
      <c r="AMM138" s="27"/>
      <c r="AMN138" s="27"/>
      <c r="AMO138" s="27"/>
      <c r="AMP138" s="27"/>
      <c r="AMQ138" s="27"/>
      <c r="AMR138" s="27"/>
      <c r="AMS138" s="27"/>
      <c r="AMT138" s="27"/>
      <c r="AMU138" s="27"/>
      <c r="AMV138" s="27"/>
      <c r="AMW138" s="27"/>
      <c r="AMX138" s="27"/>
      <c r="AMY138" s="27"/>
      <c r="AMZ138" s="27"/>
      <c r="ANA138" s="27"/>
      <c r="ANB138" s="27"/>
      <c r="ANC138" s="27"/>
      <c r="AND138" s="27"/>
      <c r="ANE138" s="27"/>
      <c r="ANF138" s="27"/>
      <c r="ANG138" s="27"/>
      <c r="ANH138" s="27"/>
      <c r="ANI138" s="27"/>
      <c r="ANJ138" s="27"/>
      <c r="ANK138" s="27"/>
      <c r="ANL138" s="27"/>
      <c r="ANM138" s="27"/>
      <c r="ANN138" s="27"/>
      <c r="ANO138" s="27"/>
      <c r="ANP138" s="27"/>
      <c r="ANQ138" s="27"/>
      <c r="ANR138" s="27"/>
      <c r="ANS138" s="27"/>
      <c r="ANT138" s="27"/>
      <c r="ANU138" s="27"/>
      <c r="ANV138" s="27"/>
      <c r="ANW138" s="27"/>
      <c r="ANX138" s="27"/>
      <c r="ANY138" s="27"/>
      <c r="ANZ138" s="27"/>
      <c r="AOA138" s="27"/>
      <c r="AOB138" s="27"/>
      <c r="AOC138" s="27"/>
      <c r="AOD138" s="27"/>
      <c r="AOE138" s="27"/>
      <c r="AOF138" s="27"/>
      <c r="AOG138" s="27"/>
      <c r="AOH138" s="27"/>
      <c r="AOI138" s="27"/>
      <c r="AOJ138" s="27"/>
      <c r="AOK138" s="27"/>
      <c r="AOL138" s="27"/>
      <c r="AOM138" s="27"/>
      <c r="AON138" s="27"/>
      <c r="AOO138" s="27"/>
      <c r="AOP138" s="27"/>
      <c r="AOQ138" s="27"/>
      <c r="AOR138" s="27"/>
      <c r="AOS138" s="27"/>
      <c r="AOT138" s="27"/>
      <c r="AOU138" s="27"/>
      <c r="AOV138" s="27"/>
      <c r="AOW138" s="27"/>
      <c r="AOX138" s="27"/>
      <c r="AOY138" s="27"/>
      <c r="AOZ138" s="27"/>
      <c r="APA138" s="27"/>
      <c r="APB138" s="27"/>
      <c r="APC138" s="27"/>
      <c r="APD138" s="27"/>
      <c r="APE138" s="27"/>
      <c r="APF138" s="27"/>
      <c r="APG138" s="27"/>
      <c r="APH138" s="27"/>
      <c r="API138" s="27"/>
      <c r="APJ138" s="27"/>
      <c r="APK138" s="27"/>
      <c r="APL138" s="27"/>
      <c r="APM138" s="27"/>
      <c r="APN138" s="27"/>
      <c r="APO138" s="27"/>
      <c r="APP138" s="27"/>
      <c r="APQ138" s="27"/>
      <c r="APR138" s="27"/>
      <c r="APS138" s="27"/>
      <c r="APT138" s="27"/>
      <c r="APU138" s="27"/>
      <c r="APV138" s="27"/>
      <c r="APW138" s="27"/>
      <c r="APX138" s="27"/>
      <c r="APY138" s="27"/>
      <c r="APZ138" s="27"/>
      <c r="AQA138" s="27"/>
      <c r="AQB138" s="27"/>
      <c r="AQC138" s="27"/>
      <c r="AQD138" s="27"/>
      <c r="AQE138" s="27"/>
      <c r="AQF138" s="27"/>
      <c r="AQG138" s="27"/>
      <c r="AQH138" s="27"/>
      <c r="AQI138" s="27"/>
      <c r="AQJ138" s="27"/>
      <c r="AQK138" s="27"/>
      <c r="AQL138" s="27"/>
      <c r="AQM138" s="27"/>
      <c r="AQN138" s="27"/>
      <c r="AQO138" s="27"/>
      <c r="AQP138" s="27"/>
      <c r="AQQ138" s="27"/>
      <c r="AQR138" s="27"/>
      <c r="AQS138" s="27"/>
      <c r="AQT138" s="27"/>
      <c r="AQU138" s="27"/>
      <c r="AQV138" s="27"/>
      <c r="AQW138" s="27"/>
      <c r="AQX138" s="27"/>
      <c r="AQY138" s="27"/>
      <c r="AQZ138" s="27"/>
      <c r="ARA138" s="27"/>
      <c r="ARB138" s="27"/>
      <c r="ARC138" s="27"/>
      <c r="ARD138" s="27"/>
      <c r="ARE138" s="27"/>
      <c r="ARF138" s="27"/>
      <c r="ARG138" s="27"/>
      <c r="ARH138" s="27"/>
      <c r="ARI138" s="27"/>
      <c r="ARJ138" s="27"/>
      <c r="ARK138" s="27"/>
      <c r="ARL138" s="27"/>
      <c r="ARM138" s="27"/>
      <c r="ARN138" s="27"/>
      <c r="ARO138" s="27"/>
      <c r="ARP138" s="27"/>
      <c r="ARQ138" s="27"/>
      <c r="ARR138" s="27"/>
      <c r="ARS138" s="27"/>
      <c r="ART138" s="27"/>
      <c r="ARU138" s="27"/>
      <c r="ARV138" s="27"/>
      <c r="ARW138" s="27"/>
      <c r="ARX138" s="27"/>
      <c r="ARY138" s="27"/>
      <c r="ARZ138" s="27"/>
      <c r="ASA138" s="27"/>
      <c r="ASB138" s="27"/>
      <c r="ASC138" s="27"/>
      <c r="ASD138" s="27"/>
      <c r="ASE138" s="27"/>
      <c r="ASF138" s="27"/>
      <c r="ASG138" s="27"/>
      <c r="ASH138" s="27"/>
      <c r="ASI138" s="27"/>
      <c r="ASJ138" s="27"/>
      <c r="ASK138" s="27"/>
      <c r="ASL138" s="27"/>
      <c r="ASM138" s="27"/>
      <c r="ASN138" s="27"/>
      <c r="ASO138" s="27"/>
      <c r="ASP138" s="27"/>
      <c r="ASQ138" s="27"/>
      <c r="ASR138" s="27"/>
      <c r="ASS138" s="27"/>
      <c r="AST138" s="27"/>
      <c r="ASU138" s="27"/>
      <c r="ASV138" s="27"/>
      <c r="ASW138" s="27"/>
      <c r="ASX138" s="27"/>
      <c r="ASY138" s="27"/>
      <c r="ASZ138" s="27"/>
      <c r="ATA138" s="27"/>
      <c r="ATB138" s="27"/>
      <c r="ATC138" s="27"/>
      <c r="ATD138" s="27"/>
      <c r="ATE138" s="27"/>
      <c r="ATF138" s="27"/>
      <c r="ATG138" s="27"/>
      <c r="ATH138" s="27"/>
      <c r="ATI138" s="27"/>
      <c r="ATJ138" s="27"/>
      <c r="ATK138" s="27"/>
      <c r="ATL138" s="27"/>
      <c r="ATM138" s="27"/>
      <c r="ATN138" s="27"/>
      <c r="ATO138" s="27"/>
      <c r="ATP138" s="27"/>
      <c r="ATQ138" s="27"/>
      <c r="ATR138" s="27"/>
      <c r="ATS138" s="27"/>
      <c r="ATT138" s="27"/>
      <c r="ATU138" s="27"/>
      <c r="ATV138" s="27"/>
      <c r="ATW138" s="27"/>
      <c r="ATX138" s="27"/>
      <c r="ATY138" s="27"/>
      <c r="ATZ138" s="27"/>
      <c r="AUA138" s="27"/>
      <c r="AUB138" s="27"/>
      <c r="AUC138" s="27"/>
      <c r="AUD138" s="27"/>
      <c r="AUE138" s="27"/>
      <c r="AUF138" s="27"/>
      <c r="AUG138" s="27"/>
      <c r="AUH138" s="27"/>
      <c r="AUI138" s="27"/>
      <c r="AUJ138" s="27"/>
      <c r="AUK138" s="27"/>
      <c r="AUL138" s="27"/>
      <c r="AUM138" s="27"/>
      <c r="AUN138" s="27"/>
      <c r="AUO138" s="27"/>
      <c r="AUP138" s="27"/>
      <c r="AUQ138" s="27"/>
      <c r="AUR138" s="27"/>
      <c r="AUS138" s="27"/>
      <c r="AUT138" s="27"/>
      <c r="AUU138" s="27"/>
      <c r="AUV138" s="27"/>
      <c r="AUW138" s="27"/>
      <c r="AUX138" s="27"/>
      <c r="AUY138" s="27"/>
      <c r="AUZ138" s="27"/>
      <c r="AVA138" s="27"/>
      <c r="AVB138" s="27"/>
      <c r="AVC138" s="27"/>
      <c r="AVD138" s="27"/>
      <c r="AVE138" s="27"/>
      <c r="AVF138" s="27"/>
      <c r="AVG138" s="27"/>
      <c r="AVH138" s="27"/>
      <c r="AVI138" s="27"/>
      <c r="AVJ138" s="27"/>
      <c r="AVK138" s="27"/>
      <c r="AVL138" s="27"/>
      <c r="AVM138" s="27"/>
      <c r="AVN138" s="27"/>
      <c r="AVO138" s="27"/>
      <c r="AVP138" s="27"/>
      <c r="AVQ138" s="27"/>
      <c r="AVR138" s="27"/>
      <c r="AVS138" s="27"/>
      <c r="AVT138" s="27"/>
      <c r="AVU138" s="27"/>
      <c r="AVV138" s="27"/>
      <c r="AVW138" s="27"/>
      <c r="AVX138" s="27"/>
      <c r="AVY138" s="27"/>
      <c r="AVZ138" s="27"/>
      <c r="AWA138" s="27"/>
      <c r="AWB138" s="27"/>
      <c r="AWC138" s="27"/>
      <c r="AWD138" s="27"/>
      <c r="AWE138" s="27"/>
      <c r="AWF138" s="27"/>
      <c r="AWG138" s="27"/>
      <c r="AWH138" s="27"/>
      <c r="AWI138" s="27"/>
      <c r="AWJ138" s="27"/>
      <c r="AWK138" s="27"/>
      <c r="AWL138" s="27"/>
      <c r="AWM138" s="27"/>
      <c r="AWN138" s="27"/>
      <c r="AWO138" s="27"/>
      <c r="AWP138" s="27"/>
      <c r="AWQ138" s="27"/>
      <c r="AWR138" s="27"/>
      <c r="AWS138" s="27"/>
      <c r="AWT138" s="27"/>
      <c r="AWU138" s="27"/>
      <c r="AWV138" s="27"/>
      <c r="AWW138" s="27"/>
      <c r="AWX138" s="27"/>
      <c r="AWY138" s="27"/>
      <c r="AWZ138" s="27"/>
      <c r="AXA138" s="27"/>
      <c r="AXB138" s="27"/>
      <c r="AXC138" s="27"/>
      <c r="AXD138" s="27"/>
      <c r="AXE138" s="27"/>
      <c r="AXF138" s="27"/>
      <c r="AXG138" s="27"/>
      <c r="AXH138" s="27"/>
      <c r="AXI138" s="27"/>
      <c r="AXJ138" s="27"/>
      <c r="AXK138" s="27"/>
      <c r="AXL138" s="27"/>
      <c r="AXM138" s="27"/>
      <c r="AXN138" s="27"/>
      <c r="AXO138" s="27"/>
      <c r="AXP138" s="27"/>
      <c r="AXQ138" s="27"/>
      <c r="AXR138" s="27"/>
      <c r="AXS138" s="27"/>
      <c r="AXT138" s="27"/>
      <c r="AXU138" s="27"/>
      <c r="AXV138" s="27"/>
      <c r="AXW138" s="27"/>
      <c r="AXX138" s="27"/>
      <c r="AXY138" s="27"/>
      <c r="AXZ138" s="27"/>
      <c r="AYA138" s="27"/>
      <c r="AYB138" s="27"/>
      <c r="AYC138" s="27"/>
      <c r="AYD138" s="27"/>
      <c r="AYE138" s="27"/>
      <c r="AYF138" s="27"/>
      <c r="AYG138" s="27"/>
      <c r="AYH138" s="27"/>
      <c r="AYI138" s="27"/>
      <c r="AYJ138" s="27"/>
      <c r="AYK138" s="27"/>
      <c r="AYL138" s="27"/>
      <c r="AYM138" s="27"/>
      <c r="AYN138" s="27"/>
      <c r="AYO138" s="27"/>
      <c r="AYP138" s="27"/>
      <c r="AYQ138" s="27"/>
      <c r="AYR138" s="27"/>
      <c r="AYS138" s="27"/>
      <c r="AYT138" s="27"/>
      <c r="AYU138" s="27"/>
      <c r="AYV138" s="27"/>
      <c r="AYW138" s="27"/>
      <c r="AYX138" s="27"/>
      <c r="AYY138" s="27"/>
      <c r="AYZ138" s="27"/>
      <c r="AZA138" s="27"/>
      <c r="AZB138" s="27"/>
      <c r="AZC138" s="27"/>
      <c r="AZD138" s="27"/>
      <c r="AZE138" s="27"/>
      <c r="AZF138" s="27"/>
      <c r="AZG138" s="27"/>
      <c r="AZH138" s="27"/>
      <c r="AZI138" s="27"/>
      <c r="AZJ138" s="27"/>
      <c r="AZK138" s="27"/>
      <c r="AZL138" s="27"/>
      <c r="AZM138" s="27"/>
      <c r="AZN138" s="27"/>
      <c r="AZO138" s="27"/>
      <c r="AZP138" s="27"/>
      <c r="AZQ138" s="27"/>
      <c r="AZR138" s="27"/>
      <c r="AZS138" s="27"/>
      <c r="AZT138" s="27"/>
      <c r="AZU138" s="27"/>
      <c r="AZV138" s="27"/>
      <c r="AZW138" s="27"/>
      <c r="AZX138" s="27"/>
      <c r="AZY138" s="27"/>
      <c r="AZZ138" s="27"/>
      <c r="BAA138" s="27"/>
      <c r="BAB138" s="27"/>
      <c r="BAC138" s="27"/>
      <c r="BAD138" s="27"/>
      <c r="BAE138" s="27"/>
      <c r="BAF138" s="27"/>
      <c r="BAG138" s="27"/>
      <c r="BAH138" s="27"/>
      <c r="BAI138" s="27"/>
      <c r="BAJ138" s="27"/>
      <c r="BAK138" s="27"/>
      <c r="BAL138" s="27"/>
      <c r="BAM138" s="27"/>
      <c r="BAN138" s="27"/>
      <c r="BAO138" s="27"/>
      <c r="BAP138" s="27"/>
      <c r="BAQ138" s="27"/>
      <c r="BAR138" s="27"/>
      <c r="BAS138" s="27"/>
      <c r="BAT138" s="27"/>
      <c r="BAU138" s="27"/>
      <c r="BAV138" s="27"/>
      <c r="BAW138" s="27"/>
      <c r="BAX138" s="27"/>
      <c r="BAY138" s="27"/>
      <c r="BAZ138" s="27"/>
      <c r="BBA138" s="27"/>
      <c r="BBB138" s="27"/>
      <c r="BBC138" s="27"/>
      <c r="BBD138" s="27"/>
      <c r="BBE138" s="27"/>
      <c r="BBF138" s="27"/>
      <c r="BBG138" s="27"/>
      <c r="BBH138" s="27"/>
      <c r="BBI138" s="27"/>
      <c r="BBJ138" s="27"/>
      <c r="BBK138" s="27"/>
      <c r="BBL138" s="27"/>
      <c r="BBM138" s="27"/>
      <c r="BBN138" s="27"/>
      <c r="BBO138" s="27"/>
      <c r="BBP138" s="27"/>
      <c r="BBQ138" s="27"/>
      <c r="BBR138" s="27"/>
      <c r="BBS138" s="27"/>
      <c r="BBT138" s="27"/>
      <c r="BBU138" s="27"/>
      <c r="BBV138" s="27"/>
      <c r="BBW138" s="27"/>
      <c r="BBX138" s="27"/>
      <c r="BBY138" s="27"/>
      <c r="BBZ138" s="27"/>
      <c r="BCA138" s="27"/>
      <c r="BCB138" s="27"/>
      <c r="BCC138" s="27"/>
      <c r="BCD138" s="27"/>
      <c r="BCE138" s="27"/>
      <c r="BCF138" s="27"/>
      <c r="BCG138" s="27"/>
      <c r="BCH138" s="27"/>
      <c r="BCI138" s="27"/>
      <c r="BCJ138" s="27"/>
      <c r="BCK138" s="27"/>
      <c r="BCL138" s="27"/>
      <c r="BCM138" s="27"/>
      <c r="BCN138" s="27"/>
      <c r="BCO138" s="27"/>
      <c r="BCP138" s="27"/>
      <c r="BCQ138" s="27"/>
      <c r="BCR138" s="27"/>
      <c r="BCS138" s="27"/>
      <c r="BCT138" s="27"/>
      <c r="BCU138" s="27"/>
      <c r="BCV138" s="27"/>
      <c r="BCW138" s="27"/>
      <c r="BCX138" s="27"/>
      <c r="BCY138" s="27"/>
      <c r="BCZ138" s="27"/>
      <c r="BDA138" s="27"/>
      <c r="BDB138" s="27"/>
      <c r="BDC138" s="27"/>
      <c r="BDD138" s="27"/>
      <c r="BDE138" s="27"/>
      <c r="BDF138" s="27"/>
      <c r="BDG138" s="27"/>
      <c r="BDH138" s="27"/>
      <c r="BDI138" s="27"/>
      <c r="BDJ138" s="27"/>
      <c r="BDK138" s="27"/>
      <c r="BDL138" s="27"/>
      <c r="BDM138" s="27"/>
      <c r="BDN138" s="27"/>
      <c r="BDO138" s="27"/>
      <c r="BDP138" s="27"/>
      <c r="BDQ138" s="27"/>
      <c r="BDR138" s="27"/>
      <c r="BDS138" s="27"/>
      <c r="BDT138" s="27"/>
      <c r="BDU138" s="27"/>
      <c r="BDV138" s="27"/>
      <c r="BDW138" s="27"/>
      <c r="BDX138" s="27"/>
      <c r="BDY138" s="27"/>
      <c r="BDZ138" s="27"/>
      <c r="BEA138" s="27"/>
      <c r="BEB138" s="27"/>
      <c r="BEC138" s="27"/>
      <c r="BED138" s="27"/>
      <c r="BEE138" s="27"/>
      <c r="BEF138" s="27"/>
      <c r="BEG138" s="27"/>
      <c r="BEH138" s="27"/>
      <c r="BEI138" s="27"/>
      <c r="BEJ138" s="27"/>
      <c r="BEK138" s="27"/>
      <c r="BEL138" s="27"/>
      <c r="BEM138" s="27"/>
      <c r="BEN138" s="27"/>
      <c r="BEO138" s="27"/>
      <c r="BEP138" s="27"/>
      <c r="BEQ138" s="27"/>
      <c r="BER138" s="27"/>
      <c r="BES138" s="27"/>
      <c r="BET138" s="27"/>
      <c r="BEU138" s="27"/>
      <c r="BEV138" s="27"/>
      <c r="BEW138" s="27"/>
      <c r="BEX138" s="27"/>
      <c r="BEY138" s="27"/>
      <c r="BEZ138" s="27"/>
      <c r="BFA138" s="27"/>
      <c r="BFB138" s="27"/>
      <c r="BFC138" s="27"/>
      <c r="BFD138" s="27"/>
      <c r="BFE138" s="27"/>
      <c r="BFF138" s="27"/>
      <c r="BFG138" s="27"/>
      <c r="BFH138" s="27"/>
      <c r="BFI138" s="27"/>
      <c r="BFJ138" s="27"/>
      <c r="BFK138" s="27"/>
      <c r="BFL138" s="27"/>
      <c r="BFM138" s="27"/>
      <c r="BFN138" s="27"/>
      <c r="BFO138" s="27"/>
      <c r="BFP138" s="27"/>
      <c r="BFQ138" s="27"/>
      <c r="BFR138" s="27"/>
      <c r="BFS138" s="27"/>
      <c r="BFT138" s="27"/>
      <c r="BFU138" s="27"/>
      <c r="BFV138" s="27"/>
      <c r="BFW138" s="27"/>
      <c r="BFX138" s="27"/>
      <c r="BFY138" s="27"/>
      <c r="BFZ138" s="27"/>
      <c r="BGA138" s="27"/>
      <c r="BGB138" s="27"/>
      <c r="BGC138" s="27"/>
      <c r="BGD138" s="27"/>
      <c r="BGE138" s="27"/>
      <c r="BGF138" s="27"/>
      <c r="BGG138" s="27"/>
      <c r="BGH138" s="27"/>
      <c r="BGI138" s="27"/>
      <c r="BGJ138" s="27"/>
      <c r="BGK138" s="27"/>
      <c r="BGL138" s="27"/>
      <c r="BGM138" s="27"/>
      <c r="BGN138" s="27"/>
      <c r="BGO138" s="27"/>
      <c r="BGP138" s="27"/>
      <c r="BGQ138" s="27"/>
      <c r="BGR138" s="27"/>
      <c r="BGS138" s="27"/>
      <c r="BGT138" s="27"/>
      <c r="BGU138" s="27"/>
      <c r="BGV138" s="27"/>
      <c r="BGW138" s="27"/>
      <c r="BGX138" s="27"/>
      <c r="BGY138" s="27"/>
      <c r="BGZ138" s="27"/>
      <c r="BHA138" s="27"/>
      <c r="BHB138" s="27"/>
      <c r="BHC138" s="27"/>
      <c r="BHD138" s="27"/>
      <c r="BHE138" s="27"/>
      <c r="BHF138" s="27"/>
      <c r="BHG138" s="27"/>
      <c r="BHH138" s="27"/>
      <c r="BHI138" s="27"/>
      <c r="BHJ138" s="27"/>
      <c r="BHK138" s="27"/>
      <c r="BHL138" s="27"/>
      <c r="BHM138" s="27"/>
      <c r="BHN138" s="27"/>
      <c r="BHO138" s="27"/>
      <c r="BHP138" s="27"/>
      <c r="BHQ138" s="27"/>
      <c r="BHR138" s="27"/>
      <c r="BHS138" s="27"/>
      <c r="BHT138" s="27"/>
      <c r="BHU138" s="27"/>
      <c r="BHV138" s="27"/>
      <c r="BHW138" s="27"/>
      <c r="BHX138" s="27"/>
      <c r="BHY138" s="27"/>
      <c r="BHZ138" s="27"/>
      <c r="BIA138" s="27"/>
      <c r="BIB138" s="27"/>
      <c r="BIC138" s="27"/>
    </row>
    <row r="139" spans="1:1589" s="4" customFormat="1" ht="27.75" customHeight="1">
      <c r="A139" s="80"/>
      <c r="B139" s="62"/>
      <c r="C139" s="197"/>
      <c r="D139" s="198"/>
      <c r="E139" s="115" t="s">
        <v>12</v>
      </c>
      <c r="F139" s="115">
        <v>42369</v>
      </c>
      <c r="G139" s="116" t="s">
        <v>10</v>
      </c>
      <c r="H139" s="145"/>
      <c r="I139" s="145"/>
      <c r="J139" s="145"/>
      <c r="K139" s="160"/>
      <c r="L139" s="145">
        <v>0</v>
      </c>
      <c r="M139" s="130"/>
      <c r="N139" s="145"/>
      <c r="O139" s="145"/>
      <c r="P139" s="145"/>
      <c r="Q139" s="145"/>
      <c r="R139" s="145"/>
      <c r="S139" s="145"/>
      <c r="T139" s="9"/>
      <c r="U139" s="9"/>
      <c r="V139" s="9"/>
      <c r="W139" s="9"/>
      <c r="X139" s="9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  <c r="EO139" s="9"/>
      <c r="EP139" s="9"/>
      <c r="EQ139" s="9"/>
      <c r="ER139" s="9"/>
      <c r="ES139" s="9"/>
      <c r="ET139" s="9"/>
      <c r="EU139" s="9"/>
      <c r="EV139" s="9"/>
      <c r="EW139" s="9"/>
      <c r="EX139" s="9"/>
      <c r="EY139" s="9"/>
      <c r="EZ139" s="9"/>
      <c r="FA139" s="9"/>
      <c r="FB139" s="9"/>
      <c r="FC139" s="9"/>
      <c r="FD139" s="9"/>
      <c r="FE139" s="9"/>
      <c r="FF139" s="9"/>
      <c r="FG139" s="9"/>
      <c r="FH139" s="9"/>
      <c r="FI139" s="9"/>
      <c r="FJ139" s="9"/>
      <c r="FK139" s="9"/>
      <c r="FL139" s="9"/>
      <c r="FM139" s="9"/>
      <c r="FN139" s="9"/>
      <c r="FO139" s="9"/>
      <c r="FP139" s="9"/>
      <c r="FQ139" s="9"/>
      <c r="FR139" s="9"/>
      <c r="FS139" s="9"/>
      <c r="FT139" s="9"/>
      <c r="FU139" s="9"/>
      <c r="FV139" s="9"/>
      <c r="FW139" s="9"/>
      <c r="FX139" s="9"/>
      <c r="FY139" s="9"/>
      <c r="FZ139" s="9"/>
      <c r="GA139" s="9"/>
      <c r="GB139" s="9"/>
      <c r="GC139" s="9"/>
      <c r="GD139" s="9"/>
      <c r="GE139" s="9"/>
      <c r="GF139" s="9"/>
      <c r="GG139" s="9"/>
      <c r="GH139" s="9"/>
      <c r="GI139" s="9"/>
      <c r="GJ139" s="9"/>
      <c r="GK139" s="9"/>
      <c r="GL139" s="9"/>
      <c r="GM139" s="9"/>
      <c r="GN139" s="9"/>
      <c r="GO139" s="9"/>
      <c r="GP139" s="9"/>
      <c r="GQ139" s="9"/>
      <c r="GR139" s="9"/>
      <c r="GS139" s="9"/>
      <c r="GT139" s="9"/>
      <c r="GU139" s="9"/>
      <c r="GV139" s="9"/>
      <c r="GW139" s="9"/>
      <c r="GX139" s="9"/>
      <c r="GY139" s="9"/>
      <c r="GZ139" s="27"/>
      <c r="HA139" s="27"/>
      <c r="HB139" s="27"/>
      <c r="HC139" s="27"/>
      <c r="HD139" s="27"/>
      <c r="HE139" s="27"/>
      <c r="HF139" s="27"/>
      <c r="HG139" s="27"/>
      <c r="HH139" s="27"/>
      <c r="HI139" s="27"/>
      <c r="HJ139" s="27"/>
      <c r="HK139" s="27"/>
      <c r="HL139" s="27"/>
      <c r="HM139" s="27"/>
      <c r="HN139" s="27"/>
      <c r="HO139" s="27"/>
      <c r="HP139" s="27"/>
      <c r="HQ139" s="27"/>
      <c r="HR139" s="27"/>
      <c r="HS139" s="27"/>
      <c r="HT139" s="27"/>
      <c r="HU139" s="27"/>
      <c r="HV139" s="27"/>
      <c r="HW139" s="27"/>
      <c r="HX139" s="27"/>
      <c r="HY139" s="27"/>
      <c r="HZ139" s="27"/>
      <c r="IA139" s="27"/>
      <c r="IB139" s="27"/>
      <c r="IC139" s="27"/>
      <c r="ID139" s="27"/>
      <c r="IE139" s="27"/>
      <c r="IF139" s="27"/>
      <c r="IG139" s="27"/>
      <c r="IH139" s="27"/>
      <c r="II139" s="27"/>
      <c r="IJ139" s="27"/>
      <c r="IK139" s="27"/>
      <c r="IL139" s="27"/>
      <c r="IM139" s="27"/>
      <c r="IN139" s="27"/>
      <c r="IO139" s="27"/>
      <c r="IP139" s="27"/>
      <c r="IQ139" s="27"/>
      <c r="IR139" s="27"/>
      <c r="IS139" s="27"/>
      <c r="IT139" s="27"/>
      <c r="IU139" s="27"/>
      <c r="IV139" s="27"/>
      <c r="IW139" s="27"/>
      <c r="IX139" s="27"/>
      <c r="IY139" s="27"/>
      <c r="IZ139" s="27"/>
      <c r="JA139" s="27"/>
      <c r="JB139" s="27"/>
      <c r="JC139" s="27"/>
      <c r="JD139" s="27"/>
      <c r="JE139" s="27"/>
      <c r="JF139" s="27"/>
      <c r="JG139" s="27"/>
      <c r="JH139" s="27"/>
      <c r="JI139" s="27"/>
      <c r="JJ139" s="27"/>
      <c r="JK139" s="27"/>
      <c r="JL139" s="27"/>
      <c r="JM139" s="27"/>
      <c r="JN139" s="27"/>
      <c r="JO139" s="27"/>
      <c r="JP139" s="27"/>
      <c r="JQ139" s="27"/>
      <c r="JR139" s="27"/>
      <c r="JS139" s="27"/>
      <c r="JT139" s="27"/>
      <c r="JU139" s="27"/>
      <c r="JV139" s="27"/>
      <c r="JW139" s="27"/>
      <c r="JX139" s="27"/>
      <c r="JY139" s="27"/>
      <c r="JZ139" s="27"/>
      <c r="KA139" s="27"/>
      <c r="KB139" s="27"/>
      <c r="KC139" s="27"/>
      <c r="KD139" s="27"/>
      <c r="KE139" s="27"/>
      <c r="KF139" s="27"/>
      <c r="KG139" s="27"/>
      <c r="KH139" s="27"/>
      <c r="KI139" s="27"/>
      <c r="KJ139" s="27"/>
      <c r="KK139" s="27"/>
      <c r="KL139" s="27"/>
      <c r="KM139" s="27"/>
      <c r="KN139" s="27"/>
      <c r="KO139" s="27"/>
      <c r="KP139" s="27"/>
      <c r="KQ139" s="27"/>
      <c r="KR139" s="27"/>
      <c r="KS139" s="27"/>
      <c r="KT139" s="27"/>
      <c r="KU139" s="27"/>
      <c r="KV139" s="27"/>
      <c r="KW139" s="27"/>
      <c r="KX139" s="27"/>
      <c r="KY139" s="27"/>
      <c r="KZ139" s="27"/>
      <c r="LA139" s="27"/>
      <c r="LB139" s="27"/>
      <c r="LC139" s="27"/>
      <c r="LD139" s="27"/>
      <c r="LE139" s="27"/>
      <c r="LF139" s="27"/>
      <c r="LG139" s="27"/>
      <c r="LH139" s="27"/>
      <c r="LI139" s="27"/>
      <c r="LJ139" s="27"/>
      <c r="LK139" s="27"/>
      <c r="LL139" s="27"/>
      <c r="LM139" s="27"/>
      <c r="LN139" s="27"/>
      <c r="LO139" s="27"/>
      <c r="LP139" s="27"/>
      <c r="LQ139" s="27"/>
      <c r="LR139" s="27"/>
      <c r="LS139" s="27"/>
      <c r="LT139" s="27"/>
      <c r="LU139" s="27"/>
      <c r="LV139" s="27"/>
      <c r="LW139" s="27"/>
      <c r="LX139" s="27"/>
      <c r="LY139" s="27"/>
      <c r="LZ139" s="27"/>
      <c r="MA139" s="27"/>
      <c r="MB139" s="27"/>
      <c r="MC139" s="27"/>
      <c r="MD139" s="27"/>
      <c r="ME139" s="27"/>
      <c r="MF139" s="27"/>
      <c r="MG139" s="27"/>
      <c r="MH139" s="27"/>
      <c r="MI139" s="27"/>
      <c r="MJ139" s="27"/>
      <c r="MK139" s="27"/>
      <c r="ML139" s="27"/>
      <c r="MM139" s="27"/>
      <c r="MN139" s="27"/>
      <c r="MO139" s="27"/>
      <c r="MP139" s="27"/>
      <c r="MQ139" s="27"/>
      <c r="MR139" s="27"/>
      <c r="MS139" s="27"/>
      <c r="MT139" s="27"/>
      <c r="MU139" s="27"/>
      <c r="MV139" s="27"/>
      <c r="MW139" s="27"/>
      <c r="MX139" s="27"/>
      <c r="MY139" s="27"/>
      <c r="MZ139" s="27"/>
      <c r="NA139" s="27"/>
      <c r="NB139" s="27"/>
      <c r="NC139" s="27"/>
      <c r="ND139" s="27"/>
      <c r="NE139" s="27"/>
      <c r="NF139" s="27"/>
      <c r="NG139" s="27"/>
      <c r="NH139" s="27"/>
      <c r="NI139" s="27"/>
      <c r="NJ139" s="27"/>
      <c r="NK139" s="27"/>
      <c r="NL139" s="27"/>
      <c r="NM139" s="27"/>
      <c r="NN139" s="27"/>
      <c r="NO139" s="27"/>
      <c r="NP139" s="27"/>
      <c r="NQ139" s="27"/>
      <c r="NR139" s="27"/>
      <c r="NS139" s="27"/>
      <c r="NT139" s="27"/>
      <c r="NU139" s="27"/>
      <c r="NV139" s="27"/>
      <c r="NW139" s="27"/>
      <c r="NX139" s="27"/>
      <c r="NY139" s="27"/>
      <c r="NZ139" s="27"/>
      <c r="OA139" s="27"/>
      <c r="OB139" s="27"/>
      <c r="OC139" s="27"/>
      <c r="OD139" s="27"/>
      <c r="OE139" s="27"/>
      <c r="OF139" s="27"/>
      <c r="OG139" s="27"/>
      <c r="OH139" s="27"/>
      <c r="OI139" s="27"/>
      <c r="OJ139" s="27"/>
      <c r="OK139" s="27"/>
      <c r="OL139" s="27"/>
      <c r="OM139" s="27"/>
      <c r="ON139" s="27"/>
      <c r="OO139" s="27"/>
      <c r="OP139" s="27"/>
      <c r="OQ139" s="27"/>
      <c r="OR139" s="27"/>
      <c r="OS139" s="27"/>
      <c r="OT139" s="27"/>
      <c r="OU139" s="27"/>
      <c r="OV139" s="27"/>
      <c r="OW139" s="27"/>
      <c r="OX139" s="27"/>
      <c r="OY139" s="27"/>
      <c r="OZ139" s="27"/>
      <c r="PA139" s="27"/>
      <c r="PB139" s="27"/>
      <c r="PC139" s="27"/>
      <c r="PD139" s="27"/>
      <c r="PE139" s="27"/>
      <c r="PF139" s="27"/>
      <c r="PG139" s="27"/>
      <c r="PH139" s="27"/>
      <c r="PI139" s="27"/>
      <c r="PJ139" s="27"/>
      <c r="PK139" s="27"/>
      <c r="PL139" s="27"/>
      <c r="PM139" s="27"/>
      <c r="PN139" s="27"/>
      <c r="PO139" s="27"/>
      <c r="PP139" s="27"/>
      <c r="PQ139" s="27"/>
      <c r="PR139" s="27"/>
      <c r="PS139" s="27"/>
      <c r="PT139" s="27"/>
      <c r="PU139" s="27"/>
      <c r="PV139" s="27"/>
      <c r="PW139" s="27"/>
      <c r="PX139" s="27"/>
      <c r="PY139" s="27"/>
      <c r="PZ139" s="27"/>
      <c r="QA139" s="27"/>
      <c r="QB139" s="27"/>
      <c r="QC139" s="27"/>
      <c r="QD139" s="27"/>
      <c r="QE139" s="27"/>
      <c r="QF139" s="27"/>
      <c r="QG139" s="27"/>
      <c r="QH139" s="27"/>
      <c r="QI139" s="27"/>
      <c r="QJ139" s="27"/>
      <c r="QK139" s="27"/>
      <c r="QL139" s="27"/>
      <c r="QM139" s="27"/>
      <c r="QN139" s="27"/>
      <c r="QO139" s="27"/>
      <c r="QP139" s="27"/>
      <c r="QQ139" s="27"/>
      <c r="QR139" s="27"/>
      <c r="QS139" s="27"/>
      <c r="QT139" s="27"/>
      <c r="QU139" s="27"/>
      <c r="QV139" s="27"/>
      <c r="QW139" s="27"/>
      <c r="QX139" s="27"/>
      <c r="QY139" s="27"/>
      <c r="QZ139" s="27"/>
      <c r="RA139" s="27"/>
      <c r="RB139" s="27"/>
      <c r="RC139" s="27"/>
      <c r="RD139" s="27"/>
      <c r="RE139" s="27"/>
      <c r="RF139" s="27"/>
      <c r="RG139" s="27"/>
      <c r="RH139" s="27"/>
      <c r="RI139" s="27"/>
      <c r="RJ139" s="27"/>
      <c r="RK139" s="27"/>
      <c r="RL139" s="27"/>
      <c r="RM139" s="27"/>
      <c r="RN139" s="27"/>
      <c r="RO139" s="27"/>
      <c r="RP139" s="27"/>
      <c r="RQ139" s="27"/>
      <c r="RR139" s="27"/>
      <c r="RS139" s="27"/>
      <c r="RT139" s="27"/>
      <c r="RU139" s="27"/>
      <c r="RV139" s="27"/>
      <c r="RW139" s="27"/>
      <c r="RX139" s="27"/>
      <c r="RY139" s="27"/>
      <c r="RZ139" s="27"/>
      <c r="SA139" s="27"/>
      <c r="SB139" s="27"/>
      <c r="SC139" s="27"/>
      <c r="SD139" s="27"/>
      <c r="SE139" s="27"/>
      <c r="SF139" s="27"/>
      <c r="SG139" s="27"/>
      <c r="SH139" s="27"/>
      <c r="SI139" s="27"/>
      <c r="SJ139" s="27"/>
      <c r="SK139" s="27"/>
      <c r="SL139" s="27"/>
      <c r="SM139" s="27"/>
      <c r="SN139" s="27"/>
      <c r="SO139" s="27"/>
      <c r="SP139" s="27"/>
      <c r="SQ139" s="27"/>
      <c r="SR139" s="27"/>
      <c r="SS139" s="27"/>
      <c r="ST139" s="27"/>
      <c r="SU139" s="27"/>
      <c r="SV139" s="27"/>
      <c r="SW139" s="27"/>
      <c r="SX139" s="27"/>
      <c r="SY139" s="27"/>
      <c r="SZ139" s="27"/>
      <c r="TA139" s="27"/>
      <c r="TB139" s="27"/>
      <c r="TC139" s="27"/>
      <c r="TD139" s="27"/>
      <c r="TE139" s="27"/>
      <c r="TF139" s="27"/>
      <c r="TG139" s="27"/>
      <c r="TH139" s="27"/>
      <c r="TI139" s="27"/>
      <c r="TJ139" s="27"/>
      <c r="TK139" s="27"/>
      <c r="TL139" s="27"/>
      <c r="TM139" s="27"/>
      <c r="TN139" s="27"/>
      <c r="TO139" s="27"/>
      <c r="TP139" s="27"/>
      <c r="TQ139" s="27"/>
      <c r="TR139" s="27"/>
      <c r="TS139" s="27"/>
      <c r="TT139" s="27"/>
      <c r="TU139" s="27"/>
      <c r="TV139" s="27"/>
      <c r="TW139" s="27"/>
      <c r="TX139" s="27"/>
      <c r="TY139" s="27"/>
      <c r="TZ139" s="27"/>
      <c r="UA139" s="27"/>
      <c r="UB139" s="27"/>
      <c r="UC139" s="27"/>
      <c r="UD139" s="27"/>
      <c r="UE139" s="27"/>
      <c r="UF139" s="27"/>
      <c r="UG139" s="27"/>
      <c r="UH139" s="27"/>
      <c r="UI139" s="27"/>
      <c r="UJ139" s="27"/>
      <c r="UK139" s="27"/>
      <c r="UL139" s="27"/>
      <c r="UM139" s="27"/>
      <c r="UN139" s="27"/>
      <c r="UO139" s="27"/>
      <c r="UP139" s="27"/>
      <c r="UQ139" s="27"/>
      <c r="UR139" s="27"/>
      <c r="US139" s="27"/>
      <c r="UT139" s="27"/>
      <c r="UU139" s="27"/>
      <c r="UV139" s="27"/>
      <c r="UW139" s="27"/>
      <c r="UX139" s="27"/>
      <c r="UY139" s="27"/>
      <c r="UZ139" s="27"/>
      <c r="VA139" s="27"/>
      <c r="VB139" s="27"/>
      <c r="VC139" s="27"/>
      <c r="VD139" s="27"/>
      <c r="VE139" s="27"/>
      <c r="VF139" s="27"/>
      <c r="VG139" s="27"/>
      <c r="VH139" s="27"/>
      <c r="VI139" s="27"/>
      <c r="VJ139" s="27"/>
      <c r="VK139" s="27"/>
      <c r="VL139" s="27"/>
      <c r="VM139" s="27"/>
      <c r="VN139" s="27"/>
      <c r="VO139" s="27"/>
      <c r="VP139" s="27"/>
      <c r="VQ139" s="27"/>
      <c r="VR139" s="27"/>
      <c r="VS139" s="27"/>
      <c r="VT139" s="27"/>
      <c r="VU139" s="27"/>
      <c r="VV139" s="27"/>
      <c r="VW139" s="27"/>
      <c r="VX139" s="27"/>
      <c r="VY139" s="27"/>
      <c r="VZ139" s="27"/>
      <c r="WA139" s="27"/>
      <c r="WB139" s="27"/>
      <c r="WC139" s="27"/>
      <c r="WD139" s="27"/>
      <c r="WE139" s="27"/>
      <c r="WF139" s="27"/>
      <c r="WG139" s="27"/>
      <c r="WH139" s="27"/>
      <c r="WI139" s="27"/>
      <c r="WJ139" s="27"/>
      <c r="WK139" s="27"/>
      <c r="WL139" s="27"/>
      <c r="WM139" s="27"/>
      <c r="WN139" s="27"/>
      <c r="WO139" s="27"/>
      <c r="WP139" s="27"/>
      <c r="WQ139" s="27"/>
      <c r="WR139" s="27"/>
      <c r="WS139" s="27"/>
      <c r="WT139" s="27"/>
      <c r="WU139" s="27"/>
      <c r="WV139" s="27"/>
      <c r="WW139" s="27"/>
      <c r="WX139" s="27"/>
      <c r="WY139" s="27"/>
      <c r="WZ139" s="27"/>
      <c r="XA139" s="27"/>
      <c r="XB139" s="27"/>
      <c r="XC139" s="27"/>
      <c r="XD139" s="27"/>
      <c r="XE139" s="27"/>
      <c r="XF139" s="27"/>
      <c r="XG139" s="27"/>
      <c r="XH139" s="27"/>
      <c r="XI139" s="27"/>
      <c r="XJ139" s="27"/>
      <c r="XK139" s="27"/>
      <c r="XL139" s="27"/>
      <c r="XM139" s="27"/>
      <c r="XN139" s="27"/>
      <c r="XO139" s="27"/>
      <c r="XP139" s="27"/>
      <c r="XQ139" s="27"/>
      <c r="XR139" s="27"/>
      <c r="XS139" s="27"/>
      <c r="XT139" s="27"/>
      <c r="XU139" s="27"/>
      <c r="XV139" s="27"/>
      <c r="XW139" s="27"/>
      <c r="XX139" s="27"/>
      <c r="XY139" s="27"/>
      <c r="XZ139" s="27"/>
      <c r="YA139" s="27"/>
      <c r="YB139" s="27"/>
      <c r="YC139" s="27"/>
      <c r="YD139" s="27"/>
      <c r="YE139" s="27"/>
      <c r="YF139" s="27"/>
      <c r="YG139" s="27"/>
      <c r="YH139" s="27"/>
      <c r="YI139" s="27"/>
      <c r="YJ139" s="27"/>
      <c r="YK139" s="27"/>
      <c r="YL139" s="27"/>
      <c r="YM139" s="27"/>
      <c r="YN139" s="27"/>
      <c r="YO139" s="27"/>
      <c r="YP139" s="27"/>
      <c r="YQ139" s="27"/>
      <c r="YR139" s="27"/>
      <c r="YS139" s="27"/>
      <c r="YT139" s="27"/>
      <c r="YU139" s="27"/>
      <c r="YV139" s="27"/>
      <c r="YW139" s="27"/>
      <c r="YX139" s="27"/>
      <c r="YY139" s="27"/>
      <c r="YZ139" s="27"/>
      <c r="ZA139" s="27"/>
      <c r="ZB139" s="27"/>
      <c r="ZC139" s="27"/>
      <c r="ZD139" s="27"/>
      <c r="ZE139" s="27"/>
      <c r="ZF139" s="27"/>
      <c r="ZG139" s="27"/>
      <c r="ZH139" s="27"/>
      <c r="ZI139" s="27"/>
      <c r="ZJ139" s="27"/>
      <c r="ZK139" s="27"/>
      <c r="ZL139" s="27"/>
      <c r="ZM139" s="27"/>
      <c r="ZN139" s="27"/>
      <c r="ZO139" s="27"/>
      <c r="ZP139" s="27"/>
      <c r="ZQ139" s="27"/>
      <c r="ZR139" s="27"/>
      <c r="ZS139" s="27"/>
      <c r="ZT139" s="27"/>
      <c r="ZU139" s="27"/>
      <c r="ZV139" s="27"/>
      <c r="ZW139" s="27"/>
      <c r="ZX139" s="27"/>
      <c r="ZY139" s="27"/>
      <c r="ZZ139" s="27"/>
      <c r="AAA139" s="27"/>
      <c r="AAB139" s="27"/>
      <c r="AAC139" s="27"/>
      <c r="AAD139" s="27"/>
      <c r="AAE139" s="27"/>
      <c r="AAF139" s="27"/>
      <c r="AAG139" s="27"/>
      <c r="AAH139" s="27"/>
      <c r="AAI139" s="27"/>
      <c r="AAJ139" s="27"/>
      <c r="AAK139" s="27"/>
      <c r="AAL139" s="27"/>
      <c r="AAM139" s="27"/>
      <c r="AAN139" s="27"/>
      <c r="AAO139" s="27"/>
      <c r="AAP139" s="27"/>
      <c r="AAQ139" s="27"/>
      <c r="AAR139" s="27"/>
      <c r="AAS139" s="27"/>
      <c r="AAT139" s="27"/>
      <c r="AAU139" s="27"/>
      <c r="AAV139" s="27"/>
      <c r="AAW139" s="27"/>
      <c r="AAX139" s="27"/>
      <c r="AAY139" s="27"/>
      <c r="AAZ139" s="27"/>
      <c r="ABA139" s="27"/>
      <c r="ABB139" s="27"/>
      <c r="ABC139" s="27"/>
      <c r="ABD139" s="27"/>
      <c r="ABE139" s="27"/>
      <c r="ABF139" s="27"/>
      <c r="ABG139" s="27"/>
      <c r="ABH139" s="27"/>
      <c r="ABI139" s="27"/>
      <c r="ABJ139" s="27"/>
      <c r="ABK139" s="27"/>
      <c r="ABL139" s="27"/>
      <c r="ABM139" s="27"/>
      <c r="ABN139" s="27"/>
      <c r="ABO139" s="27"/>
      <c r="ABP139" s="27"/>
      <c r="ABQ139" s="27"/>
      <c r="ABR139" s="27"/>
      <c r="ABS139" s="27"/>
      <c r="ABT139" s="27"/>
      <c r="ABU139" s="27"/>
      <c r="ABV139" s="27"/>
      <c r="ABW139" s="27"/>
      <c r="ABX139" s="27"/>
      <c r="ABY139" s="27"/>
      <c r="ABZ139" s="27"/>
      <c r="ACA139" s="27"/>
      <c r="ACB139" s="27"/>
      <c r="ACC139" s="27"/>
      <c r="ACD139" s="27"/>
      <c r="ACE139" s="27"/>
      <c r="ACF139" s="27"/>
      <c r="ACG139" s="27"/>
      <c r="ACH139" s="27"/>
      <c r="ACI139" s="27"/>
      <c r="ACJ139" s="27"/>
      <c r="ACK139" s="27"/>
      <c r="ACL139" s="27"/>
      <c r="ACM139" s="27"/>
      <c r="ACN139" s="27"/>
      <c r="ACO139" s="27"/>
      <c r="ACP139" s="27"/>
      <c r="ACQ139" s="27"/>
      <c r="ACR139" s="27"/>
      <c r="ACS139" s="27"/>
      <c r="ACT139" s="27"/>
      <c r="ACU139" s="27"/>
      <c r="ACV139" s="27"/>
      <c r="ACW139" s="27"/>
      <c r="ACX139" s="27"/>
      <c r="ACY139" s="27"/>
      <c r="ACZ139" s="27"/>
      <c r="ADA139" s="27"/>
      <c r="ADB139" s="27"/>
      <c r="ADC139" s="27"/>
      <c r="ADD139" s="27"/>
      <c r="ADE139" s="27"/>
      <c r="ADF139" s="27"/>
      <c r="ADG139" s="27"/>
      <c r="ADH139" s="27"/>
      <c r="ADI139" s="27"/>
      <c r="ADJ139" s="27"/>
      <c r="ADK139" s="27"/>
      <c r="ADL139" s="27"/>
      <c r="ADM139" s="27"/>
      <c r="ADN139" s="27"/>
      <c r="ADO139" s="27"/>
      <c r="ADP139" s="27"/>
      <c r="ADQ139" s="27"/>
      <c r="ADR139" s="27"/>
      <c r="ADS139" s="27"/>
      <c r="ADT139" s="27"/>
      <c r="ADU139" s="27"/>
      <c r="ADV139" s="27"/>
      <c r="ADW139" s="27"/>
      <c r="ADX139" s="27"/>
      <c r="ADY139" s="27"/>
      <c r="ADZ139" s="27"/>
      <c r="AEA139" s="27"/>
      <c r="AEB139" s="27"/>
      <c r="AEC139" s="27"/>
      <c r="AED139" s="27"/>
      <c r="AEE139" s="27"/>
      <c r="AEF139" s="27"/>
      <c r="AEG139" s="27"/>
      <c r="AEH139" s="27"/>
      <c r="AEI139" s="27"/>
      <c r="AEJ139" s="27"/>
      <c r="AEK139" s="27"/>
      <c r="AEL139" s="27"/>
      <c r="AEM139" s="27"/>
      <c r="AEN139" s="27"/>
      <c r="AEO139" s="27"/>
      <c r="AEP139" s="27"/>
      <c r="AEQ139" s="27"/>
      <c r="AER139" s="27"/>
      <c r="AES139" s="27"/>
      <c r="AET139" s="27"/>
      <c r="AEU139" s="27"/>
      <c r="AEV139" s="27"/>
      <c r="AEW139" s="27"/>
      <c r="AEX139" s="27"/>
      <c r="AEY139" s="27"/>
      <c r="AEZ139" s="27"/>
      <c r="AFA139" s="27"/>
      <c r="AFB139" s="27"/>
      <c r="AFC139" s="27"/>
      <c r="AFD139" s="27"/>
      <c r="AFE139" s="27"/>
      <c r="AFF139" s="27"/>
      <c r="AFG139" s="27"/>
      <c r="AFH139" s="27"/>
      <c r="AFI139" s="27"/>
      <c r="AFJ139" s="27"/>
      <c r="AFK139" s="27"/>
      <c r="AFL139" s="27"/>
      <c r="AFM139" s="27"/>
      <c r="AFN139" s="27"/>
      <c r="AFO139" s="27"/>
      <c r="AFP139" s="27"/>
      <c r="AFQ139" s="27"/>
      <c r="AFR139" s="27"/>
      <c r="AFS139" s="27"/>
      <c r="AFT139" s="27"/>
      <c r="AFU139" s="27"/>
      <c r="AFV139" s="27"/>
      <c r="AFW139" s="27"/>
      <c r="AFX139" s="27"/>
      <c r="AFY139" s="27"/>
      <c r="AFZ139" s="27"/>
      <c r="AGA139" s="27"/>
      <c r="AGB139" s="27"/>
      <c r="AGC139" s="27"/>
      <c r="AGD139" s="27"/>
      <c r="AGE139" s="27"/>
      <c r="AGF139" s="27"/>
      <c r="AGG139" s="27"/>
      <c r="AGH139" s="27"/>
      <c r="AGI139" s="27"/>
      <c r="AGJ139" s="27"/>
      <c r="AGK139" s="27"/>
      <c r="AGL139" s="27"/>
      <c r="AGM139" s="27"/>
      <c r="AGN139" s="27"/>
      <c r="AGO139" s="27"/>
      <c r="AGP139" s="27"/>
      <c r="AGQ139" s="27"/>
      <c r="AGR139" s="27"/>
      <c r="AGS139" s="27"/>
      <c r="AGT139" s="27"/>
      <c r="AGU139" s="27"/>
      <c r="AGV139" s="27"/>
      <c r="AGW139" s="27"/>
      <c r="AGX139" s="27"/>
      <c r="AGY139" s="27"/>
      <c r="AGZ139" s="27"/>
      <c r="AHA139" s="27"/>
      <c r="AHB139" s="27"/>
      <c r="AHC139" s="27"/>
      <c r="AHD139" s="27"/>
      <c r="AHE139" s="27"/>
      <c r="AHF139" s="27"/>
      <c r="AHG139" s="27"/>
      <c r="AHH139" s="27"/>
      <c r="AHI139" s="27"/>
      <c r="AHJ139" s="27"/>
      <c r="AHK139" s="27"/>
      <c r="AHL139" s="27"/>
      <c r="AHM139" s="27"/>
      <c r="AHN139" s="27"/>
      <c r="AHO139" s="27"/>
      <c r="AHP139" s="27"/>
      <c r="AHQ139" s="27"/>
      <c r="AHR139" s="27"/>
      <c r="AHS139" s="27"/>
      <c r="AHT139" s="27"/>
      <c r="AHU139" s="27"/>
      <c r="AHV139" s="27"/>
      <c r="AHW139" s="27"/>
      <c r="AHX139" s="27"/>
      <c r="AHY139" s="27"/>
      <c r="AHZ139" s="27"/>
      <c r="AIA139" s="27"/>
      <c r="AIB139" s="27"/>
      <c r="AIC139" s="27"/>
      <c r="AID139" s="27"/>
      <c r="AIE139" s="27"/>
      <c r="AIF139" s="27"/>
      <c r="AIG139" s="27"/>
      <c r="AIH139" s="27"/>
      <c r="AII139" s="27"/>
      <c r="AIJ139" s="27"/>
      <c r="AIK139" s="27"/>
      <c r="AIL139" s="27"/>
      <c r="AIM139" s="27"/>
      <c r="AIN139" s="27"/>
      <c r="AIO139" s="27"/>
      <c r="AIP139" s="27"/>
      <c r="AIQ139" s="27"/>
      <c r="AIR139" s="27"/>
      <c r="AIS139" s="27"/>
      <c r="AIT139" s="27"/>
      <c r="AIU139" s="27"/>
      <c r="AIV139" s="27"/>
      <c r="AIW139" s="27"/>
      <c r="AIX139" s="27"/>
      <c r="AIY139" s="27"/>
      <c r="AIZ139" s="27"/>
      <c r="AJA139" s="27"/>
      <c r="AJB139" s="27"/>
      <c r="AJC139" s="27"/>
      <c r="AJD139" s="27"/>
      <c r="AJE139" s="27"/>
      <c r="AJF139" s="27"/>
      <c r="AJG139" s="27"/>
      <c r="AJH139" s="27"/>
      <c r="AJI139" s="27"/>
      <c r="AJJ139" s="27"/>
      <c r="AJK139" s="27"/>
      <c r="AJL139" s="27"/>
      <c r="AJM139" s="27"/>
      <c r="AJN139" s="27"/>
      <c r="AJO139" s="27"/>
      <c r="AJP139" s="27"/>
      <c r="AJQ139" s="27"/>
      <c r="AJR139" s="27"/>
      <c r="AJS139" s="27"/>
      <c r="AJT139" s="27"/>
      <c r="AJU139" s="27"/>
      <c r="AJV139" s="27"/>
      <c r="AJW139" s="27"/>
      <c r="AJX139" s="27"/>
      <c r="AJY139" s="27"/>
      <c r="AJZ139" s="27"/>
      <c r="AKA139" s="27"/>
      <c r="AKB139" s="27"/>
      <c r="AKC139" s="27"/>
      <c r="AKD139" s="27"/>
      <c r="AKE139" s="27"/>
      <c r="AKF139" s="27"/>
      <c r="AKG139" s="27"/>
      <c r="AKH139" s="27"/>
      <c r="AKI139" s="27"/>
      <c r="AKJ139" s="27"/>
      <c r="AKK139" s="27"/>
      <c r="AKL139" s="27"/>
      <c r="AKM139" s="27"/>
      <c r="AKN139" s="27"/>
      <c r="AKO139" s="27"/>
      <c r="AKP139" s="27"/>
      <c r="AKQ139" s="27"/>
      <c r="AKR139" s="27"/>
      <c r="AKS139" s="27"/>
      <c r="AKT139" s="27"/>
      <c r="AKU139" s="27"/>
      <c r="AKV139" s="27"/>
      <c r="AKW139" s="27"/>
      <c r="AKX139" s="27"/>
      <c r="AKY139" s="27"/>
      <c r="AKZ139" s="27"/>
      <c r="ALA139" s="27"/>
      <c r="ALB139" s="27"/>
      <c r="ALC139" s="27"/>
      <c r="ALD139" s="27"/>
      <c r="ALE139" s="27"/>
      <c r="ALF139" s="27"/>
      <c r="ALG139" s="27"/>
      <c r="ALH139" s="27"/>
      <c r="ALI139" s="27"/>
      <c r="ALJ139" s="27"/>
      <c r="ALK139" s="27"/>
      <c r="ALL139" s="27"/>
      <c r="ALM139" s="27"/>
      <c r="ALN139" s="27"/>
      <c r="ALO139" s="27"/>
      <c r="ALP139" s="27"/>
      <c r="ALQ139" s="27"/>
      <c r="ALR139" s="27"/>
      <c r="ALS139" s="27"/>
      <c r="ALT139" s="27"/>
      <c r="ALU139" s="27"/>
      <c r="ALV139" s="27"/>
      <c r="ALW139" s="27"/>
      <c r="ALX139" s="27"/>
      <c r="ALY139" s="27"/>
      <c r="ALZ139" s="27"/>
      <c r="AMA139" s="27"/>
      <c r="AMB139" s="27"/>
      <c r="AMC139" s="27"/>
      <c r="AMD139" s="27"/>
      <c r="AME139" s="27"/>
      <c r="AMF139" s="27"/>
      <c r="AMG139" s="27"/>
      <c r="AMH139" s="27"/>
      <c r="AMI139" s="27"/>
      <c r="AMJ139" s="27"/>
      <c r="AMK139" s="27"/>
      <c r="AML139" s="27"/>
      <c r="AMM139" s="27"/>
      <c r="AMN139" s="27"/>
      <c r="AMO139" s="27"/>
      <c r="AMP139" s="27"/>
      <c r="AMQ139" s="27"/>
      <c r="AMR139" s="27"/>
      <c r="AMS139" s="27"/>
      <c r="AMT139" s="27"/>
      <c r="AMU139" s="27"/>
      <c r="AMV139" s="27"/>
      <c r="AMW139" s="27"/>
      <c r="AMX139" s="27"/>
      <c r="AMY139" s="27"/>
      <c r="AMZ139" s="27"/>
      <c r="ANA139" s="27"/>
      <c r="ANB139" s="27"/>
      <c r="ANC139" s="27"/>
      <c r="AND139" s="27"/>
      <c r="ANE139" s="27"/>
      <c r="ANF139" s="27"/>
      <c r="ANG139" s="27"/>
      <c r="ANH139" s="27"/>
      <c r="ANI139" s="27"/>
      <c r="ANJ139" s="27"/>
      <c r="ANK139" s="27"/>
      <c r="ANL139" s="27"/>
      <c r="ANM139" s="27"/>
      <c r="ANN139" s="27"/>
      <c r="ANO139" s="27"/>
      <c r="ANP139" s="27"/>
      <c r="ANQ139" s="27"/>
      <c r="ANR139" s="27"/>
      <c r="ANS139" s="27"/>
      <c r="ANT139" s="27"/>
      <c r="ANU139" s="27"/>
      <c r="ANV139" s="27"/>
      <c r="ANW139" s="27"/>
      <c r="ANX139" s="27"/>
      <c r="ANY139" s="27"/>
      <c r="ANZ139" s="27"/>
      <c r="AOA139" s="27"/>
      <c r="AOB139" s="27"/>
      <c r="AOC139" s="27"/>
      <c r="AOD139" s="27"/>
      <c r="AOE139" s="27"/>
      <c r="AOF139" s="27"/>
      <c r="AOG139" s="27"/>
      <c r="AOH139" s="27"/>
      <c r="AOI139" s="27"/>
      <c r="AOJ139" s="27"/>
      <c r="AOK139" s="27"/>
      <c r="AOL139" s="27"/>
      <c r="AOM139" s="27"/>
      <c r="AON139" s="27"/>
      <c r="AOO139" s="27"/>
      <c r="AOP139" s="27"/>
      <c r="AOQ139" s="27"/>
      <c r="AOR139" s="27"/>
      <c r="AOS139" s="27"/>
      <c r="AOT139" s="27"/>
      <c r="AOU139" s="27"/>
      <c r="AOV139" s="27"/>
      <c r="AOW139" s="27"/>
      <c r="AOX139" s="27"/>
      <c r="AOY139" s="27"/>
      <c r="AOZ139" s="27"/>
      <c r="APA139" s="27"/>
      <c r="APB139" s="27"/>
      <c r="APC139" s="27"/>
      <c r="APD139" s="27"/>
      <c r="APE139" s="27"/>
      <c r="APF139" s="27"/>
      <c r="APG139" s="27"/>
      <c r="APH139" s="27"/>
      <c r="API139" s="27"/>
      <c r="APJ139" s="27"/>
      <c r="APK139" s="27"/>
      <c r="APL139" s="27"/>
      <c r="APM139" s="27"/>
      <c r="APN139" s="27"/>
      <c r="APO139" s="27"/>
      <c r="APP139" s="27"/>
      <c r="APQ139" s="27"/>
      <c r="APR139" s="27"/>
      <c r="APS139" s="27"/>
      <c r="APT139" s="27"/>
      <c r="APU139" s="27"/>
      <c r="APV139" s="27"/>
      <c r="APW139" s="27"/>
      <c r="APX139" s="27"/>
      <c r="APY139" s="27"/>
      <c r="APZ139" s="27"/>
      <c r="AQA139" s="27"/>
      <c r="AQB139" s="27"/>
      <c r="AQC139" s="27"/>
      <c r="AQD139" s="27"/>
      <c r="AQE139" s="27"/>
      <c r="AQF139" s="27"/>
      <c r="AQG139" s="27"/>
      <c r="AQH139" s="27"/>
      <c r="AQI139" s="27"/>
      <c r="AQJ139" s="27"/>
      <c r="AQK139" s="27"/>
      <c r="AQL139" s="27"/>
      <c r="AQM139" s="27"/>
      <c r="AQN139" s="27"/>
      <c r="AQO139" s="27"/>
      <c r="AQP139" s="27"/>
      <c r="AQQ139" s="27"/>
      <c r="AQR139" s="27"/>
      <c r="AQS139" s="27"/>
      <c r="AQT139" s="27"/>
      <c r="AQU139" s="27"/>
      <c r="AQV139" s="27"/>
      <c r="AQW139" s="27"/>
      <c r="AQX139" s="27"/>
      <c r="AQY139" s="27"/>
      <c r="AQZ139" s="27"/>
      <c r="ARA139" s="27"/>
      <c r="ARB139" s="27"/>
      <c r="ARC139" s="27"/>
      <c r="ARD139" s="27"/>
      <c r="ARE139" s="27"/>
      <c r="ARF139" s="27"/>
      <c r="ARG139" s="27"/>
      <c r="ARH139" s="27"/>
      <c r="ARI139" s="27"/>
      <c r="ARJ139" s="27"/>
      <c r="ARK139" s="27"/>
      <c r="ARL139" s="27"/>
      <c r="ARM139" s="27"/>
      <c r="ARN139" s="27"/>
      <c r="ARO139" s="27"/>
      <c r="ARP139" s="27"/>
      <c r="ARQ139" s="27"/>
      <c r="ARR139" s="27"/>
      <c r="ARS139" s="27"/>
      <c r="ART139" s="27"/>
      <c r="ARU139" s="27"/>
      <c r="ARV139" s="27"/>
      <c r="ARW139" s="27"/>
      <c r="ARX139" s="27"/>
      <c r="ARY139" s="27"/>
      <c r="ARZ139" s="27"/>
      <c r="ASA139" s="27"/>
      <c r="ASB139" s="27"/>
      <c r="ASC139" s="27"/>
      <c r="ASD139" s="27"/>
      <c r="ASE139" s="27"/>
      <c r="ASF139" s="27"/>
      <c r="ASG139" s="27"/>
      <c r="ASH139" s="27"/>
      <c r="ASI139" s="27"/>
      <c r="ASJ139" s="27"/>
      <c r="ASK139" s="27"/>
      <c r="ASL139" s="27"/>
      <c r="ASM139" s="27"/>
      <c r="ASN139" s="27"/>
      <c r="ASO139" s="27"/>
      <c r="ASP139" s="27"/>
      <c r="ASQ139" s="27"/>
      <c r="ASR139" s="27"/>
      <c r="ASS139" s="27"/>
      <c r="AST139" s="27"/>
      <c r="ASU139" s="27"/>
      <c r="ASV139" s="27"/>
      <c r="ASW139" s="27"/>
      <c r="ASX139" s="27"/>
      <c r="ASY139" s="27"/>
      <c r="ASZ139" s="27"/>
      <c r="ATA139" s="27"/>
      <c r="ATB139" s="27"/>
      <c r="ATC139" s="27"/>
      <c r="ATD139" s="27"/>
      <c r="ATE139" s="27"/>
      <c r="ATF139" s="27"/>
      <c r="ATG139" s="27"/>
      <c r="ATH139" s="27"/>
      <c r="ATI139" s="27"/>
      <c r="ATJ139" s="27"/>
      <c r="ATK139" s="27"/>
      <c r="ATL139" s="27"/>
      <c r="ATM139" s="27"/>
      <c r="ATN139" s="27"/>
      <c r="ATO139" s="27"/>
      <c r="ATP139" s="27"/>
      <c r="ATQ139" s="27"/>
      <c r="ATR139" s="27"/>
      <c r="ATS139" s="27"/>
      <c r="ATT139" s="27"/>
      <c r="ATU139" s="27"/>
      <c r="ATV139" s="27"/>
      <c r="ATW139" s="27"/>
      <c r="ATX139" s="27"/>
      <c r="ATY139" s="27"/>
      <c r="ATZ139" s="27"/>
      <c r="AUA139" s="27"/>
      <c r="AUB139" s="27"/>
      <c r="AUC139" s="27"/>
      <c r="AUD139" s="27"/>
      <c r="AUE139" s="27"/>
      <c r="AUF139" s="27"/>
      <c r="AUG139" s="27"/>
      <c r="AUH139" s="27"/>
      <c r="AUI139" s="27"/>
      <c r="AUJ139" s="27"/>
      <c r="AUK139" s="27"/>
      <c r="AUL139" s="27"/>
      <c r="AUM139" s="27"/>
      <c r="AUN139" s="27"/>
      <c r="AUO139" s="27"/>
      <c r="AUP139" s="27"/>
      <c r="AUQ139" s="27"/>
      <c r="AUR139" s="27"/>
      <c r="AUS139" s="27"/>
      <c r="AUT139" s="27"/>
      <c r="AUU139" s="27"/>
      <c r="AUV139" s="27"/>
      <c r="AUW139" s="27"/>
      <c r="AUX139" s="27"/>
      <c r="AUY139" s="27"/>
      <c r="AUZ139" s="27"/>
      <c r="AVA139" s="27"/>
      <c r="AVB139" s="27"/>
      <c r="AVC139" s="27"/>
      <c r="AVD139" s="27"/>
      <c r="AVE139" s="27"/>
      <c r="AVF139" s="27"/>
      <c r="AVG139" s="27"/>
      <c r="AVH139" s="27"/>
      <c r="AVI139" s="27"/>
      <c r="AVJ139" s="27"/>
      <c r="AVK139" s="27"/>
      <c r="AVL139" s="27"/>
      <c r="AVM139" s="27"/>
      <c r="AVN139" s="27"/>
      <c r="AVO139" s="27"/>
      <c r="AVP139" s="27"/>
      <c r="AVQ139" s="27"/>
      <c r="AVR139" s="27"/>
      <c r="AVS139" s="27"/>
      <c r="AVT139" s="27"/>
      <c r="AVU139" s="27"/>
      <c r="AVV139" s="27"/>
      <c r="AVW139" s="27"/>
      <c r="AVX139" s="27"/>
      <c r="AVY139" s="27"/>
      <c r="AVZ139" s="27"/>
      <c r="AWA139" s="27"/>
      <c r="AWB139" s="27"/>
      <c r="AWC139" s="27"/>
      <c r="AWD139" s="27"/>
      <c r="AWE139" s="27"/>
      <c r="AWF139" s="27"/>
      <c r="AWG139" s="27"/>
      <c r="AWH139" s="27"/>
      <c r="AWI139" s="27"/>
      <c r="AWJ139" s="27"/>
      <c r="AWK139" s="27"/>
      <c r="AWL139" s="27"/>
      <c r="AWM139" s="27"/>
      <c r="AWN139" s="27"/>
      <c r="AWO139" s="27"/>
      <c r="AWP139" s="27"/>
      <c r="AWQ139" s="27"/>
      <c r="AWR139" s="27"/>
      <c r="AWS139" s="27"/>
      <c r="AWT139" s="27"/>
      <c r="AWU139" s="27"/>
      <c r="AWV139" s="27"/>
      <c r="AWW139" s="27"/>
      <c r="AWX139" s="27"/>
      <c r="AWY139" s="27"/>
      <c r="AWZ139" s="27"/>
      <c r="AXA139" s="27"/>
      <c r="AXB139" s="27"/>
      <c r="AXC139" s="27"/>
      <c r="AXD139" s="27"/>
      <c r="AXE139" s="27"/>
      <c r="AXF139" s="27"/>
      <c r="AXG139" s="27"/>
      <c r="AXH139" s="27"/>
      <c r="AXI139" s="27"/>
      <c r="AXJ139" s="27"/>
      <c r="AXK139" s="27"/>
      <c r="AXL139" s="27"/>
      <c r="AXM139" s="27"/>
      <c r="AXN139" s="27"/>
      <c r="AXO139" s="27"/>
      <c r="AXP139" s="27"/>
      <c r="AXQ139" s="27"/>
      <c r="AXR139" s="27"/>
      <c r="AXS139" s="27"/>
      <c r="AXT139" s="27"/>
      <c r="AXU139" s="27"/>
      <c r="AXV139" s="27"/>
      <c r="AXW139" s="27"/>
      <c r="AXX139" s="27"/>
      <c r="AXY139" s="27"/>
      <c r="AXZ139" s="27"/>
      <c r="AYA139" s="27"/>
      <c r="AYB139" s="27"/>
      <c r="AYC139" s="27"/>
      <c r="AYD139" s="27"/>
      <c r="AYE139" s="27"/>
      <c r="AYF139" s="27"/>
      <c r="AYG139" s="27"/>
      <c r="AYH139" s="27"/>
      <c r="AYI139" s="27"/>
      <c r="AYJ139" s="27"/>
      <c r="AYK139" s="27"/>
      <c r="AYL139" s="27"/>
      <c r="AYM139" s="27"/>
      <c r="AYN139" s="27"/>
      <c r="AYO139" s="27"/>
      <c r="AYP139" s="27"/>
      <c r="AYQ139" s="27"/>
      <c r="AYR139" s="27"/>
      <c r="AYS139" s="27"/>
      <c r="AYT139" s="27"/>
      <c r="AYU139" s="27"/>
      <c r="AYV139" s="27"/>
      <c r="AYW139" s="27"/>
      <c r="AYX139" s="27"/>
      <c r="AYY139" s="27"/>
      <c r="AYZ139" s="27"/>
      <c r="AZA139" s="27"/>
      <c r="AZB139" s="27"/>
      <c r="AZC139" s="27"/>
      <c r="AZD139" s="27"/>
      <c r="AZE139" s="27"/>
      <c r="AZF139" s="27"/>
      <c r="AZG139" s="27"/>
      <c r="AZH139" s="27"/>
      <c r="AZI139" s="27"/>
      <c r="AZJ139" s="27"/>
      <c r="AZK139" s="27"/>
      <c r="AZL139" s="27"/>
      <c r="AZM139" s="27"/>
      <c r="AZN139" s="27"/>
      <c r="AZO139" s="27"/>
      <c r="AZP139" s="27"/>
      <c r="AZQ139" s="27"/>
      <c r="AZR139" s="27"/>
      <c r="AZS139" s="27"/>
      <c r="AZT139" s="27"/>
      <c r="AZU139" s="27"/>
      <c r="AZV139" s="27"/>
      <c r="AZW139" s="27"/>
      <c r="AZX139" s="27"/>
      <c r="AZY139" s="27"/>
      <c r="AZZ139" s="27"/>
      <c r="BAA139" s="27"/>
      <c r="BAB139" s="27"/>
      <c r="BAC139" s="27"/>
      <c r="BAD139" s="27"/>
      <c r="BAE139" s="27"/>
      <c r="BAF139" s="27"/>
      <c r="BAG139" s="27"/>
      <c r="BAH139" s="27"/>
      <c r="BAI139" s="27"/>
      <c r="BAJ139" s="27"/>
      <c r="BAK139" s="27"/>
      <c r="BAL139" s="27"/>
      <c r="BAM139" s="27"/>
      <c r="BAN139" s="27"/>
      <c r="BAO139" s="27"/>
      <c r="BAP139" s="27"/>
      <c r="BAQ139" s="27"/>
      <c r="BAR139" s="27"/>
      <c r="BAS139" s="27"/>
      <c r="BAT139" s="27"/>
      <c r="BAU139" s="27"/>
      <c r="BAV139" s="27"/>
      <c r="BAW139" s="27"/>
      <c r="BAX139" s="27"/>
      <c r="BAY139" s="27"/>
      <c r="BAZ139" s="27"/>
      <c r="BBA139" s="27"/>
      <c r="BBB139" s="27"/>
      <c r="BBC139" s="27"/>
      <c r="BBD139" s="27"/>
      <c r="BBE139" s="27"/>
      <c r="BBF139" s="27"/>
      <c r="BBG139" s="27"/>
      <c r="BBH139" s="27"/>
      <c r="BBI139" s="27"/>
      <c r="BBJ139" s="27"/>
      <c r="BBK139" s="27"/>
      <c r="BBL139" s="27"/>
      <c r="BBM139" s="27"/>
      <c r="BBN139" s="27"/>
      <c r="BBO139" s="27"/>
      <c r="BBP139" s="27"/>
      <c r="BBQ139" s="27"/>
      <c r="BBR139" s="27"/>
      <c r="BBS139" s="27"/>
      <c r="BBT139" s="27"/>
      <c r="BBU139" s="27"/>
      <c r="BBV139" s="27"/>
      <c r="BBW139" s="27"/>
      <c r="BBX139" s="27"/>
      <c r="BBY139" s="27"/>
      <c r="BBZ139" s="27"/>
      <c r="BCA139" s="27"/>
      <c r="BCB139" s="27"/>
      <c r="BCC139" s="27"/>
      <c r="BCD139" s="27"/>
      <c r="BCE139" s="27"/>
      <c r="BCF139" s="27"/>
      <c r="BCG139" s="27"/>
      <c r="BCH139" s="27"/>
      <c r="BCI139" s="27"/>
      <c r="BCJ139" s="27"/>
      <c r="BCK139" s="27"/>
      <c r="BCL139" s="27"/>
      <c r="BCM139" s="27"/>
      <c r="BCN139" s="27"/>
      <c r="BCO139" s="27"/>
      <c r="BCP139" s="27"/>
      <c r="BCQ139" s="27"/>
      <c r="BCR139" s="27"/>
      <c r="BCS139" s="27"/>
      <c r="BCT139" s="27"/>
      <c r="BCU139" s="27"/>
      <c r="BCV139" s="27"/>
      <c r="BCW139" s="27"/>
      <c r="BCX139" s="27"/>
      <c r="BCY139" s="27"/>
      <c r="BCZ139" s="27"/>
      <c r="BDA139" s="27"/>
      <c r="BDB139" s="27"/>
      <c r="BDC139" s="27"/>
      <c r="BDD139" s="27"/>
      <c r="BDE139" s="27"/>
      <c r="BDF139" s="27"/>
      <c r="BDG139" s="27"/>
      <c r="BDH139" s="27"/>
      <c r="BDI139" s="27"/>
      <c r="BDJ139" s="27"/>
      <c r="BDK139" s="27"/>
      <c r="BDL139" s="27"/>
      <c r="BDM139" s="27"/>
      <c r="BDN139" s="27"/>
      <c r="BDO139" s="27"/>
      <c r="BDP139" s="27"/>
      <c r="BDQ139" s="27"/>
      <c r="BDR139" s="27"/>
      <c r="BDS139" s="27"/>
      <c r="BDT139" s="27"/>
      <c r="BDU139" s="27"/>
      <c r="BDV139" s="27"/>
      <c r="BDW139" s="27"/>
      <c r="BDX139" s="27"/>
      <c r="BDY139" s="27"/>
      <c r="BDZ139" s="27"/>
      <c r="BEA139" s="27"/>
      <c r="BEB139" s="27"/>
      <c r="BEC139" s="27"/>
      <c r="BED139" s="27"/>
      <c r="BEE139" s="27"/>
      <c r="BEF139" s="27"/>
      <c r="BEG139" s="27"/>
      <c r="BEH139" s="27"/>
      <c r="BEI139" s="27"/>
      <c r="BEJ139" s="27"/>
      <c r="BEK139" s="27"/>
      <c r="BEL139" s="27"/>
      <c r="BEM139" s="27"/>
      <c r="BEN139" s="27"/>
      <c r="BEO139" s="27"/>
      <c r="BEP139" s="27"/>
      <c r="BEQ139" s="27"/>
      <c r="BER139" s="27"/>
      <c r="BES139" s="27"/>
      <c r="BET139" s="27"/>
      <c r="BEU139" s="27"/>
      <c r="BEV139" s="27"/>
      <c r="BEW139" s="27"/>
      <c r="BEX139" s="27"/>
      <c r="BEY139" s="27"/>
      <c r="BEZ139" s="27"/>
      <c r="BFA139" s="27"/>
      <c r="BFB139" s="27"/>
      <c r="BFC139" s="27"/>
      <c r="BFD139" s="27"/>
      <c r="BFE139" s="27"/>
      <c r="BFF139" s="27"/>
      <c r="BFG139" s="27"/>
      <c r="BFH139" s="27"/>
      <c r="BFI139" s="27"/>
      <c r="BFJ139" s="27"/>
      <c r="BFK139" s="27"/>
      <c r="BFL139" s="27"/>
      <c r="BFM139" s="27"/>
      <c r="BFN139" s="27"/>
      <c r="BFO139" s="27"/>
      <c r="BFP139" s="27"/>
      <c r="BFQ139" s="27"/>
      <c r="BFR139" s="27"/>
      <c r="BFS139" s="27"/>
      <c r="BFT139" s="27"/>
      <c r="BFU139" s="27"/>
      <c r="BFV139" s="27"/>
      <c r="BFW139" s="27"/>
      <c r="BFX139" s="27"/>
      <c r="BFY139" s="27"/>
      <c r="BFZ139" s="27"/>
      <c r="BGA139" s="27"/>
      <c r="BGB139" s="27"/>
      <c r="BGC139" s="27"/>
      <c r="BGD139" s="27"/>
      <c r="BGE139" s="27"/>
      <c r="BGF139" s="27"/>
      <c r="BGG139" s="27"/>
      <c r="BGH139" s="27"/>
      <c r="BGI139" s="27"/>
      <c r="BGJ139" s="27"/>
      <c r="BGK139" s="27"/>
      <c r="BGL139" s="27"/>
      <c r="BGM139" s="27"/>
      <c r="BGN139" s="27"/>
      <c r="BGO139" s="27"/>
      <c r="BGP139" s="27"/>
      <c r="BGQ139" s="27"/>
      <c r="BGR139" s="27"/>
      <c r="BGS139" s="27"/>
      <c r="BGT139" s="27"/>
      <c r="BGU139" s="27"/>
      <c r="BGV139" s="27"/>
      <c r="BGW139" s="27"/>
      <c r="BGX139" s="27"/>
      <c r="BGY139" s="27"/>
      <c r="BGZ139" s="27"/>
      <c r="BHA139" s="27"/>
      <c r="BHB139" s="27"/>
      <c r="BHC139" s="27"/>
      <c r="BHD139" s="27"/>
      <c r="BHE139" s="27"/>
      <c r="BHF139" s="27"/>
      <c r="BHG139" s="27"/>
      <c r="BHH139" s="27"/>
      <c r="BHI139" s="27"/>
      <c r="BHJ139" s="27"/>
      <c r="BHK139" s="27"/>
      <c r="BHL139" s="27"/>
      <c r="BHM139" s="27"/>
      <c r="BHN139" s="27"/>
      <c r="BHO139" s="27"/>
      <c r="BHP139" s="27"/>
      <c r="BHQ139" s="27"/>
      <c r="BHR139" s="27"/>
      <c r="BHS139" s="27"/>
      <c r="BHT139" s="27"/>
      <c r="BHU139" s="27"/>
      <c r="BHV139" s="27"/>
      <c r="BHW139" s="27"/>
      <c r="BHX139" s="27"/>
      <c r="BHY139" s="27"/>
      <c r="BHZ139" s="27"/>
      <c r="BIA139" s="27"/>
      <c r="BIB139" s="27"/>
      <c r="BIC139" s="27"/>
    </row>
    <row r="140" spans="1:1589" s="27" customFormat="1" ht="41.25" customHeight="1">
      <c r="A140" s="80"/>
      <c r="B140" s="62"/>
      <c r="C140" s="197"/>
      <c r="D140" s="198"/>
      <c r="E140" s="115">
        <v>42370</v>
      </c>
      <c r="F140" s="115">
        <v>42735</v>
      </c>
      <c r="G140" s="116" t="s">
        <v>11</v>
      </c>
      <c r="H140" s="145"/>
      <c r="I140" s="145"/>
      <c r="J140" s="145"/>
      <c r="K140" s="155"/>
      <c r="L140" s="145">
        <v>0</v>
      </c>
      <c r="M140" s="130"/>
      <c r="N140" s="145"/>
      <c r="O140" s="145"/>
      <c r="P140" s="145"/>
      <c r="Q140" s="145"/>
      <c r="R140" s="145"/>
      <c r="S140" s="145"/>
      <c r="T140" s="9"/>
      <c r="U140" s="9"/>
      <c r="V140" s="9"/>
      <c r="W140" s="9"/>
      <c r="X140" s="9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  <c r="EO140" s="9"/>
      <c r="EP140" s="9"/>
      <c r="EQ140" s="9"/>
      <c r="ER140" s="9"/>
      <c r="ES140" s="9"/>
      <c r="ET140" s="9"/>
      <c r="EU140" s="9"/>
      <c r="EV140" s="9"/>
      <c r="EW140" s="9"/>
      <c r="EX140" s="9"/>
      <c r="EY140" s="9"/>
      <c r="EZ140" s="9"/>
      <c r="FA140" s="9"/>
      <c r="FB140" s="9"/>
      <c r="FC140" s="9"/>
      <c r="FD140" s="9"/>
      <c r="FE140" s="9"/>
      <c r="FF140" s="9"/>
      <c r="FG140" s="9"/>
      <c r="FH140" s="9"/>
      <c r="FI140" s="9"/>
      <c r="FJ140" s="9"/>
      <c r="FK140" s="9"/>
      <c r="FL140" s="9"/>
      <c r="FM140" s="9"/>
      <c r="FN140" s="9"/>
      <c r="FO140" s="9"/>
      <c r="FP140" s="9"/>
      <c r="FQ140" s="9"/>
      <c r="FR140" s="9"/>
      <c r="FS140" s="9"/>
      <c r="FT140" s="9"/>
      <c r="FU140" s="9"/>
      <c r="FV140" s="9"/>
      <c r="FW140" s="9"/>
      <c r="FX140" s="9"/>
      <c r="FY140" s="9"/>
      <c r="FZ140" s="9"/>
      <c r="GA140" s="9"/>
      <c r="GB140" s="9"/>
      <c r="GC140" s="9"/>
      <c r="GD140" s="9"/>
      <c r="GE140" s="9"/>
      <c r="GF140" s="9"/>
      <c r="GG140" s="9"/>
      <c r="GH140" s="9"/>
      <c r="GI140" s="9"/>
      <c r="GJ140" s="9"/>
      <c r="GK140" s="9"/>
      <c r="GL140" s="9"/>
      <c r="GM140" s="9"/>
      <c r="GN140" s="9"/>
      <c r="GO140" s="9"/>
      <c r="GP140" s="9"/>
      <c r="GQ140" s="9"/>
      <c r="GR140" s="9"/>
      <c r="GS140" s="9"/>
      <c r="GT140" s="9"/>
      <c r="GU140" s="9"/>
      <c r="GV140" s="9"/>
      <c r="GW140" s="9"/>
      <c r="GX140" s="9"/>
      <c r="GY140" s="9"/>
    </row>
    <row r="141" spans="1:1589" s="27" customFormat="1" ht="33" customHeight="1">
      <c r="A141" s="80" t="s">
        <v>54</v>
      </c>
      <c r="B141" s="62"/>
      <c r="C141" s="197" t="s">
        <v>141</v>
      </c>
      <c r="D141" s="198" t="s">
        <v>13</v>
      </c>
      <c r="E141" s="107">
        <v>41640</v>
      </c>
      <c r="F141" s="107">
        <v>42004</v>
      </c>
      <c r="G141" s="114" t="s">
        <v>9</v>
      </c>
      <c r="H141" s="130"/>
      <c r="I141" s="130"/>
      <c r="J141" s="130">
        <v>6208700</v>
      </c>
      <c r="K141" s="155"/>
      <c r="L141" s="130"/>
      <c r="M141" s="130"/>
      <c r="N141" s="130">
        <v>6208700</v>
      </c>
      <c r="O141" s="130"/>
      <c r="P141" s="130"/>
      <c r="Q141" s="130"/>
      <c r="R141" s="130">
        <f>N141</f>
        <v>6208700</v>
      </c>
      <c r="S141" s="130"/>
      <c r="T141" s="9"/>
      <c r="U141" s="94">
        <f>J141-N141</f>
        <v>0</v>
      </c>
      <c r="V141" s="9"/>
      <c r="W141" s="9"/>
      <c r="X141" s="9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  <c r="EO141" s="9"/>
      <c r="EP141" s="9"/>
      <c r="EQ141" s="9"/>
      <c r="ER141" s="9"/>
      <c r="ES141" s="9"/>
      <c r="ET141" s="9"/>
      <c r="EU141" s="9"/>
      <c r="EV141" s="9"/>
      <c r="EW141" s="9"/>
      <c r="EX141" s="9"/>
      <c r="EY141" s="9"/>
      <c r="EZ141" s="9"/>
      <c r="FA141" s="9"/>
      <c r="FB141" s="9"/>
      <c r="FC141" s="9"/>
      <c r="FD141" s="9"/>
      <c r="FE141" s="9"/>
      <c r="FF141" s="9"/>
      <c r="FG141" s="9"/>
      <c r="FH141" s="9"/>
      <c r="FI141" s="9"/>
      <c r="FJ141" s="9"/>
      <c r="FK141" s="9"/>
      <c r="FL141" s="9"/>
      <c r="FM141" s="9"/>
      <c r="FN141" s="9"/>
      <c r="FO141" s="9"/>
      <c r="FP141" s="9"/>
      <c r="FQ141" s="9"/>
      <c r="FR141" s="9"/>
      <c r="FS141" s="9"/>
      <c r="FT141" s="9"/>
      <c r="FU141" s="9"/>
      <c r="FV141" s="9"/>
      <c r="FW141" s="9"/>
      <c r="FX141" s="9"/>
      <c r="FY141" s="9"/>
      <c r="FZ141" s="9"/>
      <c r="GA141" s="9"/>
      <c r="GB141" s="9"/>
      <c r="GC141" s="9"/>
      <c r="GD141" s="9"/>
      <c r="GE141" s="9"/>
      <c r="GF141" s="9"/>
      <c r="GG141" s="9"/>
      <c r="GH141" s="9"/>
      <c r="GI141" s="9"/>
      <c r="GJ141" s="9"/>
      <c r="GK141" s="9"/>
      <c r="GL141" s="9"/>
      <c r="GM141" s="9"/>
      <c r="GN141" s="9"/>
      <c r="GO141" s="9"/>
      <c r="GP141" s="9"/>
      <c r="GQ141" s="9"/>
      <c r="GR141" s="9"/>
      <c r="GS141" s="9"/>
      <c r="GT141" s="9"/>
      <c r="GU141" s="9"/>
      <c r="GV141" s="9"/>
      <c r="GW141" s="9"/>
      <c r="GX141" s="9"/>
      <c r="GY141" s="9"/>
    </row>
    <row r="142" spans="1:1589" s="27" customFormat="1" ht="34.5" customHeight="1">
      <c r="A142" s="80"/>
      <c r="B142" s="62"/>
      <c r="C142" s="197"/>
      <c r="D142" s="198"/>
      <c r="E142" s="117" t="s">
        <v>12</v>
      </c>
      <c r="F142" s="117">
        <v>42369</v>
      </c>
      <c r="G142" s="118" t="s">
        <v>10</v>
      </c>
      <c r="H142" s="152"/>
      <c r="I142" s="152"/>
      <c r="J142" s="152">
        <v>3876300</v>
      </c>
      <c r="K142" s="155"/>
      <c r="L142" s="145"/>
      <c r="M142" s="130"/>
      <c r="N142" s="152">
        <v>3876300</v>
      </c>
      <c r="O142" s="145"/>
      <c r="P142" s="145"/>
      <c r="Q142" s="145"/>
      <c r="R142" s="152">
        <v>3876300</v>
      </c>
      <c r="S142" s="145"/>
      <c r="T142" s="9"/>
      <c r="U142" s="187">
        <f>J142-R142</f>
        <v>0</v>
      </c>
      <c r="V142" s="9"/>
      <c r="W142" s="9"/>
      <c r="X142" s="9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24"/>
      <c r="AX142" s="24"/>
      <c r="AY142" s="24"/>
      <c r="AZ142" s="24"/>
      <c r="BA142" s="24"/>
      <c r="BB142" s="24"/>
      <c r="BC142" s="24"/>
      <c r="BD142" s="24"/>
      <c r="BE142" s="24"/>
      <c r="BF142" s="24"/>
      <c r="BG142" s="24"/>
      <c r="BH142" s="24"/>
      <c r="BI142" s="24"/>
      <c r="BJ142" s="24"/>
      <c r="BK142" s="24"/>
      <c r="BL142" s="24"/>
      <c r="BM142" s="24"/>
      <c r="BN142" s="24"/>
      <c r="BO142" s="24"/>
      <c r="BP142" s="24"/>
      <c r="BQ142" s="24"/>
      <c r="BR142" s="24"/>
      <c r="BS142" s="24"/>
      <c r="BT142" s="24"/>
      <c r="BU142" s="24"/>
      <c r="BV142" s="24"/>
      <c r="BW142" s="24"/>
      <c r="BX142" s="24"/>
      <c r="BY142" s="24"/>
      <c r="BZ142" s="24"/>
      <c r="CA142" s="24"/>
      <c r="CB142" s="24"/>
      <c r="CC142" s="24"/>
      <c r="CD142" s="24"/>
      <c r="CE142" s="24"/>
      <c r="CF142" s="24"/>
      <c r="CG142" s="24"/>
      <c r="CH142" s="24"/>
      <c r="CI142" s="24"/>
      <c r="CJ142" s="24"/>
      <c r="CK142" s="24"/>
      <c r="CL142" s="24"/>
      <c r="CM142" s="24"/>
      <c r="CN142" s="24"/>
      <c r="CO142" s="24"/>
      <c r="CP142" s="24"/>
      <c r="CQ142" s="24"/>
      <c r="CR142" s="24"/>
      <c r="CS142" s="24"/>
      <c r="CT142" s="24"/>
      <c r="CU142" s="24"/>
      <c r="CV142" s="24"/>
      <c r="CW142" s="24"/>
      <c r="CX142" s="24"/>
      <c r="CY142" s="24"/>
      <c r="CZ142" s="24"/>
      <c r="DA142" s="24"/>
      <c r="DB142" s="24"/>
      <c r="DC142" s="24"/>
      <c r="DD142" s="24"/>
      <c r="DE142" s="24"/>
      <c r="DF142" s="24"/>
      <c r="DG142" s="24"/>
      <c r="DH142" s="24"/>
      <c r="DI142" s="24"/>
      <c r="DJ142" s="24"/>
      <c r="DK142" s="24"/>
      <c r="DL142" s="24"/>
      <c r="DM142" s="24"/>
      <c r="DN142" s="24"/>
      <c r="DO142" s="24"/>
      <c r="DP142" s="24"/>
      <c r="DQ142" s="24"/>
      <c r="DR142" s="24"/>
      <c r="DS142" s="24"/>
      <c r="DT142" s="24"/>
      <c r="DU142" s="24"/>
      <c r="DV142" s="24"/>
      <c r="DW142" s="24"/>
      <c r="DX142" s="24"/>
      <c r="DY142" s="24"/>
      <c r="DZ142" s="24"/>
      <c r="EA142" s="24"/>
      <c r="EB142" s="24"/>
      <c r="EC142" s="24"/>
      <c r="ED142" s="24"/>
      <c r="EE142" s="24"/>
      <c r="EF142" s="24"/>
      <c r="EG142" s="24"/>
      <c r="EH142" s="24"/>
      <c r="EI142" s="24"/>
      <c r="EJ142" s="24"/>
      <c r="EK142" s="24"/>
      <c r="EL142" s="24"/>
      <c r="EM142" s="24"/>
      <c r="EN142" s="24"/>
      <c r="EO142" s="24"/>
      <c r="EP142" s="24"/>
      <c r="EQ142" s="24"/>
      <c r="ER142" s="24"/>
      <c r="ES142" s="24"/>
      <c r="ET142" s="24"/>
      <c r="EU142" s="24"/>
      <c r="EV142" s="24"/>
      <c r="EW142" s="24"/>
      <c r="EX142" s="24"/>
      <c r="EY142" s="24"/>
      <c r="EZ142" s="24"/>
      <c r="FA142" s="24"/>
      <c r="FB142" s="24"/>
      <c r="FC142" s="24"/>
      <c r="FD142" s="24"/>
      <c r="FE142" s="24"/>
      <c r="FF142" s="24"/>
      <c r="FG142" s="24"/>
      <c r="FH142" s="24"/>
      <c r="FI142" s="24"/>
      <c r="FJ142" s="24"/>
      <c r="FK142" s="24"/>
      <c r="FL142" s="24"/>
      <c r="FM142" s="24"/>
      <c r="FN142" s="24"/>
      <c r="FO142" s="24"/>
      <c r="FP142" s="24"/>
      <c r="FQ142" s="24"/>
      <c r="FR142" s="24"/>
      <c r="FS142" s="24"/>
      <c r="FT142" s="24"/>
      <c r="FU142" s="24"/>
      <c r="FV142" s="24"/>
      <c r="FW142" s="24"/>
      <c r="FX142" s="24"/>
      <c r="FY142" s="24"/>
      <c r="FZ142" s="24"/>
      <c r="GA142" s="24"/>
      <c r="GB142" s="24"/>
      <c r="GC142" s="24"/>
      <c r="GD142" s="24"/>
      <c r="GE142" s="24"/>
      <c r="GF142" s="24"/>
      <c r="GG142" s="24"/>
      <c r="GH142" s="24"/>
      <c r="GI142" s="24"/>
      <c r="GJ142" s="24"/>
      <c r="GK142" s="24"/>
      <c r="GL142" s="24"/>
      <c r="GM142" s="24"/>
      <c r="GN142" s="24"/>
      <c r="GO142" s="24"/>
      <c r="GP142" s="24"/>
      <c r="GQ142" s="24"/>
      <c r="GR142" s="24"/>
      <c r="GS142" s="24"/>
      <c r="GT142" s="24"/>
      <c r="GU142" s="24"/>
      <c r="GV142" s="24"/>
      <c r="GW142" s="24"/>
      <c r="GX142" s="24"/>
      <c r="GY142" s="24"/>
    </row>
    <row r="143" spans="1:1589" s="27" customFormat="1" ht="57.75" customHeight="1">
      <c r="A143" s="80"/>
      <c r="B143" s="62"/>
      <c r="C143" s="197"/>
      <c r="D143" s="198"/>
      <c r="E143" s="115">
        <v>42370</v>
      </c>
      <c r="F143" s="115">
        <v>42735</v>
      </c>
      <c r="G143" s="116" t="s">
        <v>11</v>
      </c>
      <c r="H143" s="145"/>
      <c r="I143" s="145"/>
      <c r="J143" s="145"/>
      <c r="K143" s="155"/>
      <c r="L143" s="145">
        <v>5703000</v>
      </c>
      <c r="M143" s="130"/>
      <c r="N143" s="145"/>
      <c r="O143" s="145"/>
      <c r="P143" s="145"/>
      <c r="Q143" s="145"/>
      <c r="R143" s="145"/>
      <c r="S143" s="145"/>
      <c r="T143" s="9"/>
      <c r="U143" s="9"/>
      <c r="V143" s="9"/>
      <c r="W143" s="9"/>
      <c r="X143" s="9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24"/>
      <c r="AX143" s="24"/>
      <c r="AY143" s="24"/>
      <c r="AZ143" s="24"/>
      <c r="BA143" s="24"/>
      <c r="BB143" s="24"/>
      <c r="BC143" s="24"/>
      <c r="BD143" s="24"/>
      <c r="BE143" s="24"/>
      <c r="BF143" s="24"/>
      <c r="BG143" s="24"/>
      <c r="BH143" s="24"/>
      <c r="BI143" s="24"/>
      <c r="BJ143" s="24"/>
      <c r="BK143" s="24"/>
      <c r="BL143" s="24"/>
      <c r="BM143" s="24"/>
      <c r="BN143" s="24"/>
      <c r="BO143" s="24"/>
      <c r="BP143" s="24"/>
      <c r="BQ143" s="24"/>
      <c r="BR143" s="24"/>
      <c r="BS143" s="24"/>
      <c r="BT143" s="24"/>
      <c r="BU143" s="24"/>
      <c r="BV143" s="24"/>
      <c r="BW143" s="24"/>
      <c r="BX143" s="24"/>
      <c r="BY143" s="24"/>
      <c r="BZ143" s="24"/>
      <c r="CA143" s="24"/>
      <c r="CB143" s="24"/>
      <c r="CC143" s="24"/>
      <c r="CD143" s="24"/>
      <c r="CE143" s="24"/>
      <c r="CF143" s="24"/>
      <c r="CG143" s="24"/>
      <c r="CH143" s="24"/>
      <c r="CI143" s="24"/>
      <c r="CJ143" s="24"/>
      <c r="CK143" s="24"/>
      <c r="CL143" s="24"/>
      <c r="CM143" s="24"/>
      <c r="CN143" s="24"/>
      <c r="CO143" s="24"/>
      <c r="CP143" s="24"/>
      <c r="CQ143" s="24"/>
      <c r="CR143" s="24"/>
      <c r="CS143" s="24"/>
      <c r="CT143" s="24"/>
      <c r="CU143" s="24"/>
      <c r="CV143" s="24"/>
      <c r="CW143" s="24"/>
      <c r="CX143" s="24"/>
      <c r="CY143" s="24"/>
      <c r="CZ143" s="24"/>
      <c r="DA143" s="24"/>
      <c r="DB143" s="24"/>
      <c r="DC143" s="24"/>
      <c r="DD143" s="24"/>
      <c r="DE143" s="24"/>
      <c r="DF143" s="24"/>
      <c r="DG143" s="24"/>
      <c r="DH143" s="24"/>
      <c r="DI143" s="24"/>
      <c r="DJ143" s="24"/>
      <c r="DK143" s="24"/>
      <c r="DL143" s="24"/>
      <c r="DM143" s="24"/>
      <c r="DN143" s="24"/>
      <c r="DO143" s="24"/>
      <c r="DP143" s="24"/>
      <c r="DQ143" s="24"/>
      <c r="DR143" s="24"/>
      <c r="DS143" s="24"/>
      <c r="DT143" s="24"/>
      <c r="DU143" s="24"/>
      <c r="DV143" s="24"/>
      <c r="DW143" s="24"/>
      <c r="DX143" s="24"/>
      <c r="DY143" s="24"/>
      <c r="DZ143" s="24"/>
      <c r="EA143" s="24"/>
      <c r="EB143" s="24"/>
      <c r="EC143" s="24"/>
      <c r="ED143" s="24"/>
      <c r="EE143" s="24"/>
      <c r="EF143" s="24"/>
      <c r="EG143" s="24"/>
      <c r="EH143" s="24"/>
      <c r="EI143" s="24"/>
      <c r="EJ143" s="24"/>
      <c r="EK143" s="24"/>
      <c r="EL143" s="24"/>
      <c r="EM143" s="24"/>
      <c r="EN143" s="24"/>
      <c r="EO143" s="24"/>
      <c r="EP143" s="24"/>
      <c r="EQ143" s="24"/>
      <c r="ER143" s="24"/>
      <c r="ES143" s="24"/>
      <c r="ET143" s="24"/>
      <c r="EU143" s="24"/>
      <c r="EV143" s="24"/>
      <c r="EW143" s="24"/>
      <c r="EX143" s="24"/>
      <c r="EY143" s="24"/>
      <c r="EZ143" s="24"/>
      <c r="FA143" s="24"/>
      <c r="FB143" s="24"/>
      <c r="FC143" s="24"/>
      <c r="FD143" s="24"/>
      <c r="FE143" s="24"/>
      <c r="FF143" s="24"/>
      <c r="FG143" s="24"/>
      <c r="FH143" s="24"/>
      <c r="FI143" s="24"/>
      <c r="FJ143" s="24"/>
      <c r="FK143" s="24"/>
      <c r="FL143" s="24"/>
      <c r="FM143" s="24"/>
      <c r="FN143" s="24"/>
      <c r="FO143" s="24"/>
      <c r="FP143" s="24"/>
      <c r="FQ143" s="24"/>
      <c r="FR143" s="24"/>
      <c r="FS143" s="24"/>
      <c r="FT143" s="24"/>
      <c r="FU143" s="24"/>
      <c r="FV143" s="24"/>
      <c r="FW143" s="24"/>
      <c r="FX143" s="24"/>
      <c r="FY143" s="24"/>
      <c r="FZ143" s="24"/>
      <c r="GA143" s="24"/>
      <c r="GB143" s="24"/>
      <c r="GC143" s="24"/>
      <c r="GD143" s="24"/>
      <c r="GE143" s="24"/>
      <c r="GF143" s="24"/>
      <c r="GG143" s="24"/>
      <c r="GH143" s="24"/>
      <c r="GI143" s="24"/>
      <c r="GJ143" s="24"/>
      <c r="GK143" s="24"/>
      <c r="GL143" s="24"/>
      <c r="GM143" s="24"/>
      <c r="GN143" s="24"/>
      <c r="GO143" s="24"/>
      <c r="GP143" s="24"/>
      <c r="GQ143" s="24"/>
      <c r="GR143" s="24"/>
      <c r="GS143" s="24"/>
      <c r="GT143" s="24"/>
      <c r="GU143" s="24"/>
      <c r="GV143" s="24"/>
      <c r="GW143" s="24"/>
      <c r="GX143" s="24"/>
      <c r="GY143" s="24"/>
    </row>
    <row r="144" spans="1:1589" s="27" customFormat="1" ht="48" customHeight="1">
      <c r="A144" s="80" t="s">
        <v>87</v>
      </c>
      <c r="B144" s="62"/>
      <c r="C144" s="197" t="s">
        <v>142</v>
      </c>
      <c r="D144" s="198" t="s">
        <v>13</v>
      </c>
      <c r="E144" s="107">
        <v>41640</v>
      </c>
      <c r="F144" s="107">
        <v>42004</v>
      </c>
      <c r="G144" s="114" t="s">
        <v>9</v>
      </c>
      <c r="H144" s="130"/>
      <c r="I144" s="130">
        <v>650000</v>
      </c>
      <c r="J144" s="130"/>
      <c r="K144" s="155"/>
      <c r="L144" s="130"/>
      <c r="M144" s="130">
        <v>650000</v>
      </c>
      <c r="N144" s="130"/>
      <c r="O144" s="130"/>
      <c r="P144" s="130"/>
      <c r="Q144" s="130">
        <v>650000</v>
      </c>
      <c r="R144" s="130"/>
      <c r="S144" s="130"/>
      <c r="T144" s="94">
        <f>I144-M144</f>
        <v>0</v>
      </c>
      <c r="U144" s="9"/>
      <c r="V144" s="9"/>
      <c r="W144" s="9"/>
      <c r="X144" s="9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  <c r="EO144" s="9"/>
      <c r="EP144" s="9"/>
      <c r="EQ144" s="9"/>
      <c r="ER144" s="9"/>
      <c r="ES144" s="9"/>
      <c r="ET144" s="9"/>
      <c r="EU144" s="9"/>
      <c r="EV144" s="9"/>
      <c r="EW144" s="9"/>
      <c r="EX144" s="9"/>
      <c r="EY144" s="9"/>
      <c r="EZ144" s="9"/>
      <c r="FA144" s="9"/>
      <c r="FB144" s="9"/>
      <c r="FC144" s="9"/>
      <c r="FD144" s="9"/>
      <c r="FE144" s="9"/>
      <c r="FF144" s="9"/>
      <c r="FG144" s="9"/>
      <c r="FH144" s="9"/>
      <c r="FI144" s="9"/>
      <c r="FJ144" s="9"/>
      <c r="FK144" s="9"/>
      <c r="FL144" s="9"/>
      <c r="FM144" s="9"/>
      <c r="FN144" s="9"/>
      <c r="FO144" s="9"/>
      <c r="FP144" s="9"/>
      <c r="FQ144" s="9"/>
      <c r="FR144" s="9"/>
      <c r="FS144" s="9"/>
      <c r="FT144" s="9"/>
      <c r="FU144" s="9"/>
      <c r="FV144" s="9"/>
      <c r="FW144" s="9"/>
      <c r="FX144" s="9"/>
      <c r="FY144" s="9"/>
      <c r="FZ144" s="9"/>
      <c r="GA144" s="9"/>
      <c r="GB144" s="9"/>
      <c r="GC144" s="9"/>
      <c r="GD144" s="9"/>
      <c r="GE144" s="9"/>
      <c r="GF144" s="9"/>
      <c r="GG144" s="9"/>
      <c r="GH144" s="9"/>
      <c r="GI144" s="9"/>
      <c r="GJ144" s="9"/>
      <c r="GK144" s="9"/>
      <c r="GL144" s="9"/>
      <c r="GM144" s="9"/>
      <c r="GN144" s="9"/>
      <c r="GO144" s="9"/>
      <c r="GP144" s="9"/>
      <c r="GQ144" s="9"/>
      <c r="GR144" s="9"/>
      <c r="GS144" s="9"/>
      <c r="GT144" s="9"/>
      <c r="GU144" s="9"/>
      <c r="GV144" s="9"/>
      <c r="GW144" s="9"/>
      <c r="GX144" s="9"/>
      <c r="GY144" s="9"/>
    </row>
    <row r="145" spans="1:1589" s="27" customFormat="1" ht="28.5" customHeight="1">
      <c r="A145" s="80" t="s">
        <v>89</v>
      </c>
      <c r="B145" s="62"/>
      <c r="C145" s="197"/>
      <c r="D145" s="198"/>
      <c r="E145" s="115" t="s">
        <v>12</v>
      </c>
      <c r="F145" s="115">
        <v>42369</v>
      </c>
      <c r="G145" s="116" t="s">
        <v>10</v>
      </c>
      <c r="H145" s="145"/>
      <c r="I145" s="145"/>
      <c r="J145" s="145"/>
      <c r="K145" s="155"/>
      <c r="L145" s="145"/>
      <c r="M145" s="130"/>
      <c r="N145" s="145"/>
      <c r="O145" s="145"/>
      <c r="P145" s="145"/>
      <c r="Q145" s="145"/>
      <c r="R145" s="145"/>
      <c r="S145" s="145"/>
      <c r="T145" s="9"/>
      <c r="U145" s="9"/>
      <c r="V145" s="9"/>
      <c r="W145" s="9"/>
      <c r="X145" s="9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  <c r="EO145" s="9"/>
      <c r="EP145" s="9"/>
      <c r="EQ145" s="9"/>
      <c r="ER145" s="9"/>
      <c r="ES145" s="9"/>
      <c r="ET145" s="9"/>
      <c r="EU145" s="9"/>
      <c r="EV145" s="9"/>
      <c r="EW145" s="9"/>
      <c r="EX145" s="9"/>
      <c r="EY145" s="9"/>
      <c r="EZ145" s="9"/>
      <c r="FA145" s="9"/>
      <c r="FB145" s="9"/>
      <c r="FC145" s="9"/>
      <c r="FD145" s="9"/>
      <c r="FE145" s="9"/>
      <c r="FF145" s="9"/>
      <c r="FG145" s="9"/>
      <c r="FH145" s="9"/>
      <c r="FI145" s="9"/>
      <c r="FJ145" s="9"/>
      <c r="FK145" s="9"/>
      <c r="FL145" s="9"/>
      <c r="FM145" s="9"/>
      <c r="FN145" s="9"/>
      <c r="FO145" s="9"/>
      <c r="FP145" s="9"/>
      <c r="FQ145" s="9"/>
      <c r="FR145" s="9"/>
      <c r="FS145" s="9"/>
      <c r="FT145" s="9"/>
      <c r="FU145" s="9"/>
      <c r="FV145" s="9"/>
      <c r="FW145" s="9"/>
      <c r="FX145" s="9"/>
      <c r="FY145" s="9"/>
      <c r="FZ145" s="9"/>
      <c r="GA145" s="9"/>
      <c r="GB145" s="9"/>
      <c r="GC145" s="9"/>
      <c r="GD145" s="9"/>
      <c r="GE145" s="9"/>
      <c r="GF145" s="9"/>
      <c r="GG145" s="9"/>
      <c r="GH145" s="9"/>
      <c r="GI145" s="9"/>
      <c r="GJ145" s="9"/>
      <c r="GK145" s="9"/>
      <c r="GL145" s="9"/>
      <c r="GM145" s="9"/>
      <c r="GN145" s="9"/>
      <c r="GO145" s="9"/>
      <c r="GP145" s="9"/>
      <c r="GQ145" s="9"/>
      <c r="GR145" s="9"/>
      <c r="GS145" s="9"/>
      <c r="GT145" s="9"/>
      <c r="GU145" s="9"/>
      <c r="GV145" s="9"/>
      <c r="GW145" s="9"/>
      <c r="GX145" s="9"/>
      <c r="GY145" s="9"/>
      <c r="GZ145" s="9"/>
      <c r="HA145" s="9"/>
      <c r="HB145" s="9"/>
      <c r="HC145" s="9"/>
      <c r="HD145" s="9"/>
      <c r="HE145" s="9"/>
      <c r="HF145" s="9"/>
      <c r="HG145" s="9"/>
      <c r="HH145" s="9"/>
      <c r="HI145" s="9"/>
      <c r="HJ145" s="9"/>
      <c r="HK145" s="9"/>
      <c r="HL145" s="9"/>
      <c r="HM145" s="9"/>
      <c r="HN145" s="9"/>
      <c r="HO145" s="9"/>
      <c r="HP145" s="9"/>
      <c r="HQ145" s="9"/>
      <c r="HR145" s="9"/>
      <c r="HS145" s="9"/>
      <c r="HT145" s="9"/>
      <c r="HU145" s="9"/>
      <c r="HV145" s="9"/>
      <c r="HW145" s="9"/>
      <c r="HX145" s="9"/>
      <c r="HY145" s="9"/>
      <c r="HZ145" s="9"/>
      <c r="IA145" s="9"/>
      <c r="IB145" s="9"/>
      <c r="IC145" s="9"/>
      <c r="ID145" s="9"/>
      <c r="IE145" s="9"/>
      <c r="IF145" s="9"/>
      <c r="IG145" s="9"/>
      <c r="IH145" s="9"/>
      <c r="II145" s="9"/>
      <c r="IJ145" s="9"/>
      <c r="IK145" s="9"/>
      <c r="IL145" s="9"/>
      <c r="IM145" s="9"/>
      <c r="IN145" s="9"/>
      <c r="IO145" s="9"/>
      <c r="IP145" s="9"/>
      <c r="IQ145" s="9"/>
      <c r="IR145" s="9"/>
      <c r="IS145" s="9"/>
      <c r="IT145" s="9"/>
      <c r="IU145" s="9"/>
      <c r="IV145" s="9"/>
      <c r="IW145" s="9"/>
      <c r="IX145" s="9"/>
      <c r="IY145" s="9"/>
      <c r="IZ145" s="9"/>
      <c r="JA145" s="9"/>
      <c r="JB145" s="9"/>
      <c r="JC145" s="9"/>
      <c r="JD145" s="9"/>
      <c r="JE145" s="9"/>
      <c r="JF145" s="9"/>
      <c r="JG145" s="9"/>
      <c r="JH145" s="9"/>
      <c r="JI145" s="9"/>
      <c r="JJ145" s="9"/>
      <c r="JK145" s="9"/>
      <c r="JL145" s="9"/>
      <c r="JM145" s="9"/>
      <c r="JN145" s="9"/>
      <c r="JO145" s="9"/>
      <c r="JP145" s="9"/>
      <c r="JQ145" s="9"/>
      <c r="JR145" s="9"/>
      <c r="JS145" s="9"/>
      <c r="JT145" s="9"/>
      <c r="JU145" s="9"/>
      <c r="JV145" s="9"/>
      <c r="JW145" s="9"/>
      <c r="JX145" s="9"/>
      <c r="JY145" s="9"/>
      <c r="JZ145" s="9"/>
      <c r="KA145" s="9"/>
      <c r="KB145" s="9"/>
      <c r="KC145" s="9"/>
      <c r="KD145" s="9"/>
      <c r="KE145" s="9"/>
      <c r="KF145" s="9"/>
      <c r="KG145" s="9"/>
      <c r="KH145" s="9"/>
      <c r="KI145" s="9"/>
      <c r="KJ145" s="9"/>
      <c r="KK145" s="9"/>
      <c r="KL145" s="9"/>
      <c r="KM145" s="9"/>
      <c r="KN145" s="9"/>
      <c r="KO145" s="9"/>
      <c r="KP145" s="9"/>
      <c r="KQ145" s="9"/>
      <c r="KR145" s="9"/>
      <c r="KS145" s="9"/>
      <c r="KT145" s="9"/>
      <c r="KU145" s="9"/>
      <c r="KV145" s="9"/>
      <c r="KW145" s="9"/>
      <c r="KX145" s="9"/>
      <c r="KY145" s="9"/>
      <c r="KZ145" s="9"/>
      <c r="LA145" s="9"/>
      <c r="LB145" s="9"/>
      <c r="LC145" s="9"/>
      <c r="LD145" s="9"/>
      <c r="LE145" s="9"/>
      <c r="LF145" s="9"/>
      <c r="LG145" s="9"/>
      <c r="LH145" s="9"/>
      <c r="LI145" s="9"/>
      <c r="LJ145" s="9"/>
      <c r="LK145" s="9"/>
      <c r="LL145" s="9"/>
      <c r="LM145" s="9"/>
      <c r="LN145" s="9"/>
      <c r="LO145" s="9"/>
      <c r="LP145" s="9"/>
      <c r="LQ145" s="9"/>
      <c r="LR145" s="9"/>
      <c r="LS145" s="9"/>
      <c r="LT145" s="9"/>
      <c r="LU145" s="9"/>
      <c r="LV145" s="9"/>
      <c r="LW145" s="9"/>
      <c r="LX145" s="9"/>
      <c r="LY145" s="9"/>
      <c r="LZ145" s="9"/>
      <c r="MA145" s="9"/>
      <c r="MB145" s="9"/>
      <c r="MC145" s="9"/>
      <c r="MD145" s="9"/>
      <c r="ME145" s="9"/>
      <c r="MF145" s="9"/>
      <c r="MG145" s="9"/>
      <c r="MH145" s="9"/>
      <c r="MI145" s="9"/>
      <c r="MJ145" s="9"/>
      <c r="MK145" s="9"/>
      <c r="ML145" s="9"/>
      <c r="MM145" s="9"/>
      <c r="MN145" s="9"/>
      <c r="MO145" s="9"/>
      <c r="MP145" s="9"/>
      <c r="MQ145" s="9"/>
      <c r="MR145" s="9"/>
      <c r="MS145" s="9"/>
      <c r="MT145" s="9"/>
      <c r="MU145" s="9"/>
      <c r="MV145" s="9"/>
      <c r="MW145" s="9"/>
      <c r="MX145" s="9"/>
      <c r="MY145" s="9"/>
      <c r="MZ145" s="9"/>
      <c r="NA145" s="9"/>
      <c r="NB145" s="9"/>
      <c r="NC145" s="9"/>
      <c r="ND145" s="9"/>
      <c r="NE145" s="9"/>
      <c r="NF145" s="9"/>
      <c r="NG145" s="9"/>
      <c r="NH145" s="9"/>
      <c r="NI145" s="9"/>
      <c r="NJ145" s="9"/>
      <c r="NK145" s="9"/>
      <c r="NL145" s="9"/>
      <c r="NM145" s="9"/>
      <c r="NN145" s="9"/>
      <c r="NO145" s="9"/>
      <c r="NP145" s="9"/>
      <c r="NQ145" s="9"/>
      <c r="NR145" s="9"/>
      <c r="NS145" s="9"/>
      <c r="NT145" s="9"/>
      <c r="NU145" s="9"/>
      <c r="NV145" s="9"/>
      <c r="NW145" s="9"/>
      <c r="NX145" s="9"/>
      <c r="NY145" s="9"/>
      <c r="NZ145" s="9"/>
      <c r="OA145" s="9"/>
      <c r="OB145" s="9"/>
      <c r="OC145" s="9"/>
      <c r="OD145" s="9"/>
      <c r="OE145" s="9"/>
      <c r="OF145" s="9"/>
      <c r="OG145" s="9"/>
      <c r="OH145" s="9"/>
      <c r="OI145" s="9"/>
      <c r="OJ145" s="9"/>
      <c r="OK145" s="9"/>
      <c r="OL145" s="9"/>
      <c r="OM145" s="9"/>
      <c r="ON145" s="9"/>
      <c r="OO145" s="9"/>
      <c r="OP145" s="9"/>
      <c r="OQ145" s="9"/>
      <c r="OR145" s="9"/>
      <c r="OS145" s="9"/>
      <c r="OT145" s="9"/>
      <c r="OU145" s="9"/>
      <c r="OV145" s="9"/>
      <c r="OW145" s="9"/>
      <c r="OX145" s="9"/>
      <c r="OY145" s="9"/>
      <c r="OZ145" s="9"/>
      <c r="PA145" s="9"/>
      <c r="PB145" s="9"/>
      <c r="PC145" s="9"/>
      <c r="PD145" s="9"/>
      <c r="PE145" s="9"/>
      <c r="PF145" s="9"/>
      <c r="PG145" s="9"/>
      <c r="PH145" s="9"/>
      <c r="PI145" s="9"/>
      <c r="PJ145" s="9"/>
      <c r="PK145" s="9"/>
      <c r="PL145" s="9"/>
      <c r="PM145" s="9"/>
      <c r="PN145" s="9"/>
      <c r="PO145" s="9"/>
      <c r="PP145" s="9"/>
      <c r="PQ145" s="9"/>
      <c r="PR145" s="9"/>
      <c r="PS145" s="9"/>
      <c r="PT145" s="9"/>
      <c r="PU145" s="9"/>
      <c r="PV145" s="9"/>
      <c r="PW145" s="9"/>
      <c r="PX145" s="9"/>
      <c r="PY145" s="9"/>
      <c r="PZ145" s="9"/>
      <c r="QA145" s="9"/>
      <c r="QB145" s="9"/>
      <c r="QC145" s="9"/>
      <c r="QD145" s="9"/>
      <c r="QE145" s="9"/>
      <c r="QF145" s="9"/>
      <c r="QG145" s="9"/>
      <c r="QH145" s="9"/>
      <c r="QI145" s="9"/>
      <c r="QJ145" s="9"/>
      <c r="QK145" s="9"/>
      <c r="QL145" s="9"/>
      <c r="QM145" s="9"/>
      <c r="QN145" s="9"/>
      <c r="QO145" s="9"/>
      <c r="QP145" s="9"/>
      <c r="QQ145" s="9"/>
      <c r="QR145" s="9"/>
      <c r="QS145" s="9"/>
      <c r="QT145" s="9"/>
      <c r="QU145" s="9"/>
      <c r="QV145" s="9"/>
      <c r="QW145" s="9"/>
      <c r="QX145" s="9"/>
      <c r="QY145" s="9"/>
      <c r="QZ145" s="9"/>
      <c r="RA145" s="9"/>
      <c r="RB145" s="9"/>
      <c r="RC145" s="9"/>
      <c r="RD145" s="9"/>
      <c r="RE145" s="9"/>
      <c r="RF145" s="9"/>
      <c r="RG145" s="9"/>
      <c r="RH145" s="9"/>
      <c r="RI145" s="9"/>
      <c r="RJ145" s="9"/>
      <c r="RK145" s="9"/>
      <c r="RL145" s="9"/>
      <c r="RM145" s="9"/>
      <c r="RN145" s="9"/>
      <c r="RO145" s="9"/>
      <c r="RP145" s="9"/>
      <c r="RQ145" s="9"/>
      <c r="RR145" s="9"/>
      <c r="RS145" s="9"/>
      <c r="RT145" s="9"/>
      <c r="RU145" s="9"/>
      <c r="RV145" s="9"/>
      <c r="RW145" s="9"/>
      <c r="RX145" s="9"/>
      <c r="RY145" s="9"/>
      <c r="RZ145" s="9"/>
      <c r="SA145" s="9"/>
      <c r="SB145" s="9"/>
      <c r="SC145" s="9"/>
      <c r="SD145" s="9"/>
      <c r="SE145" s="9"/>
      <c r="SF145" s="9"/>
      <c r="SG145" s="9"/>
      <c r="SH145" s="9"/>
      <c r="SI145" s="9"/>
      <c r="SJ145" s="9"/>
      <c r="SK145" s="9"/>
      <c r="SL145" s="9"/>
      <c r="SM145" s="9"/>
      <c r="SN145" s="9"/>
      <c r="SO145" s="9"/>
      <c r="SP145" s="9"/>
      <c r="SQ145" s="9"/>
      <c r="SR145" s="9"/>
      <c r="SS145" s="9"/>
      <c r="ST145" s="9"/>
      <c r="SU145" s="9"/>
      <c r="SV145" s="9"/>
      <c r="SW145" s="9"/>
      <c r="SX145" s="9"/>
      <c r="SY145" s="9"/>
      <c r="SZ145" s="9"/>
      <c r="TA145" s="9"/>
      <c r="TB145" s="9"/>
      <c r="TC145" s="9"/>
      <c r="TD145" s="9"/>
      <c r="TE145" s="9"/>
      <c r="TF145" s="9"/>
      <c r="TG145" s="9"/>
      <c r="TH145" s="9"/>
      <c r="TI145" s="9"/>
      <c r="TJ145" s="9"/>
      <c r="TK145" s="9"/>
      <c r="TL145" s="9"/>
      <c r="TM145" s="9"/>
      <c r="TN145" s="9"/>
      <c r="TO145" s="9"/>
      <c r="TP145" s="9"/>
      <c r="TQ145" s="9"/>
      <c r="TR145" s="9"/>
      <c r="TS145" s="9"/>
      <c r="TT145" s="9"/>
      <c r="TU145" s="9"/>
      <c r="TV145" s="9"/>
      <c r="TW145" s="9"/>
      <c r="TX145" s="9"/>
      <c r="TY145" s="9"/>
      <c r="TZ145" s="9"/>
      <c r="UA145" s="9"/>
      <c r="UB145" s="9"/>
      <c r="UC145" s="9"/>
      <c r="UD145" s="9"/>
      <c r="UE145" s="9"/>
      <c r="UF145" s="9"/>
      <c r="UG145" s="9"/>
      <c r="UH145" s="9"/>
      <c r="UI145" s="9"/>
      <c r="UJ145" s="9"/>
      <c r="UK145" s="9"/>
      <c r="UL145" s="9"/>
      <c r="UM145" s="9"/>
      <c r="UN145" s="9"/>
      <c r="UO145" s="9"/>
      <c r="UP145" s="9"/>
      <c r="UQ145" s="9"/>
      <c r="UR145" s="9"/>
      <c r="US145" s="9"/>
      <c r="UT145" s="9"/>
      <c r="UU145" s="9"/>
      <c r="UV145" s="9"/>
      <c r="UW145" s="9"/>
      <c r="UX145" s="9"/>
      <c r="UY145" s="9"/>
      <c r="UZ145" s="9"/>
      <c r="VA145" s="9"/>
      <c r="VB145" s="9"/>
      <c r="VC145" s="9"/>
      <c r="VD145" s="9"/>
      <c r="VE145" s="9"/>
      <c r="VF145" s="9"/>
      <c r="VG145" s="9"/>
      <c r="VH145" s="9"/>
      <c r="VI145" s="9"/>
      <c r="VJ145" s="9"/>
      <c r="VK145" s="9"/>
      <c r="VL145" s="9"/>
      <c r="VM145" s="9"/>
      <c r="VN145" s="9"/>
      <c r="VO145" s="9"/>
      <c r="VP145" s="9"/>
      <c r="VQ145" s="9"/>
      <c r="VR145" s="9"/>
      <c r="VS145" s="9"/>
      <c r="VT145" s="9"/>
      <c r="VU145" s="9"/>
      <c r="VV145" s="9"/>
      <c r="VW145" s="9"/>
      <c r="VX145" s="9"/>
      <c r="VY145" s="9"/>
      <c r="VZ145" s="9"/>
      <c r="WA145" s="9"/>
      <c r="WB145" s="9"/>
      <c r="WC145" s="9"/>
      <c r="WD145" s="9"/>
      <c r="WE145" s="9"/>
      <c r="WF145" s="9"/>
      <c r="WG145" s="9"/>
      <c r="WH145" s="9"/>
      <c r="WI145" s="9"/>
      <c r="WJ145" s="9"/>
      <c r="WK145" s="9"/>
      <c r="WL145" s="9"/>
      <c r="WM145" s="9"/>
      <c r="WN145" s="9"/>
      <c r="WO145" s="9"/>
      <c r="WP145" s="9"/>
      <c r="WQ145" s="9"/>
      <c r="WR145" s="9"/>
      <c r="WS145" s="9"/>
      <c r="WT145" s="9"/>
      <c r="WU145" s="9"/>
      <c r="WV145" s="9"/>
      <c r="WW145" s="9"/>
      <c r="WX145" s="9"/>
      <c r="WY145" s="9"/>
      <c r="WZ145" s="9"/>
      <c r="XA145" s="9"/>
      <c r="XB145" s="9"/>
      <c r="XC145" s="9"/>
      <c r="XD145" s="9"/>
      <c r="XE145" s="9"/>
      <c r="XF145" s="9"/>
      <c r="XG145" s="9"/>
      <c r="XH145" s="9"/>
      <c r="XI145" s="9"/>
      <c r="XJ145" s="9"/>
      <c r="XK145" s="9"/>
      <c r="XL145" s="9"/>
      <c r="XM145" s="9"/>
      <c r="XN145" s="9"/>
      <c r="XO145" s="9"/>
      <c r="XP145" s="9"/>
      <c r="XQ145" s="9"/>
      <c r="XR145" s="9"/>
      <c r="XS145" s="9"/>
      <c r="XT145" s="9"/>
      <c r="XU145" s="9"/>
      <c r="XV145" s="9"/>
      <c r="XW145" s="9"/>
      <c r="XX145" s="9"/>
      <c r="XY145" s="9"/>
      <c r="XZ145" s="9"/>
      <c r="YA145" s="9"/>
      <c r="YB145" s="9"/>
      <c r="YC145" s="9"/>
      <c r="YD145" s="9"/>
      <c r="YE145" s="9"/>
      <c r="YF145" s="9"/>
      <c r="YG145" s="9"/>
      <c r="YH145" s="9"/>
      <c r="YI145" s="9"/>
      <c r="YJ145" s="9"/>
      <c r="YK145" s="9"/>
      <c r="YL145" s="9"/>
      <c r="YM145" s="9"/>
      <c r="YN145" s="9"/>
      <c r="YO145" s="9"/>
      <c r="YP145" s="9"/>
      <c r="YQ145" s="9"/>
      <c r="YR145" s="9"/>
      <c r="YS145" s="9"/>
      <c r="YT145" s="9"/>
      <c r="YU145" s="9"/>
      <c r="YV145" s="9"/>
      <c r="YW145" s="9"/>
      <c r="YX145" s="9"/>
      <c r="YY145" s="9"/>
      <c r="YZ145" s="9"/>
      <c r="ZA145" s="9"/>
      <c r="ZB145" s="9"/>
      <c r="ZC145" s="9"/>
      <c r="ZD145" s="9"/>
      <c r="ZE145" s="9"/>
      <c r="ZF145" s="9"/>
      <c r="ZG145" s="9"/>
      <c r="ZH145" s="9"/>
      <c r="ZI145" s="9"/>
      <c r="ZJ145" s="9"/>
      <c r="ZK145" s="9"/>
      <c r="ZL145" s="9"/>
      <c r="ZM145" s="9"/>
      <c r="ZN145" s="9"/>
      <c r="ZO145" s="9"/>
      <c r="ZP145" s="9"/>
      <c r="ZQ145" s="9"/>
      <c r="ZR145" s="9"/>
      <c r="ZS145" s="9"/>
      <c r="ZT145" s="9"/>
      <c r="ZU145" s="9"/>
      <c r="ZV145" s="9"/>
      <c r="ZW145" s="9"/>
      <c r="ZX145" s="9"/>
      <c r="ZY145" s="9"/>
      <c r="ZZ145" s="9"/>
      <c r="AAA145" s="9"/>
      <c r="AAB145" s="9"/>
      <c r="AAC145" s="9"/>
      <c r="AAD145" s="9"/>
      <c r="AAE145" s="9"/>
      <c r="AAF145" s="9"/>
      <c r="AAG145" s="9"/>
      <c r="AAH145" s="9"/>
      <c r="AAI145" s="9"/>
      <c r="AAJ145" s="9"/>
      <c r="AAK145" s="9"/>
      <c r="AAL145" s="9"/>
      <c r="AAM145" s="9"/>
      <c r="AAN145" s="9"/>
      <c r="AAO145" s="9"/>
      <c r="AAP145" s="9"/>
      <c r="AAQ145" s="9"/>
      <c r="AAR145" s="9"/>
      <c r="AAS145" s="9"/>
      <c r="AAT145" s="9"/>
      <c r="AAU145" s="9"/>
      <c r="AAV145" s="9"/>
      <c r="AAW145" s="9"/>
      <c r="AAX145" s="9"/>
      <c r="AAY145" s="9"/>
      <c r="AAZ145" s="9"/>
      <c r="ABA145" s="9"/>
      <c r="ABB145" s="9"/>
      <c r="ABC145" s="9"/>
      <c r="ABD145" s="9"/>
      <c r="ABE145" s="9"/>
      <c r="ABF145" s="9"/>
      <c r="ABG145" s="9"/>
      <c r="ABH145" s="9"/>
      <c r="ABI145" s="9"/>
      <c r="ABJ145" s="9"/>
      <c r="ABK145" s="9"/>
      <c r="ABL145" s="9"/>
      <c r="ABM145" s="9"/>
      <c r="ABN145" s="9"/>
      <c r="ABO145" s="9"/>
      <c r="ABP145" s="9"/>
      <c r="ABQ145" s="9"/>
      <c r="ABR145" s="9"/>
      <c r="ABS145" s="9"/>
      <c r="ABT145" s="9"/>
      <c r="ABU145" s="9"/>
      <c r="ABV145" s="9"/>
      <c r="ABW145" s="9"/>
      <c r="ABX145" s="9"/>
      <c r="ABY145" s="9"/>
      <c r="ABZ145" s="9"/>
      <c r="ACA145" s="9"/>
      <c r="ACB145" s="9"/>
      <c r="ACC145" s="9"/>
      <c r="ACD145" s="9"/>
      <c r="ACE145" s="9"/>
      <c r="ACF145" s="9"/>
      <c r="ACG145" s="9"/>
      <c r="ACH145" s="9"/>
      <c r="ACI145" s="9"/>
      <c r="ACJ145" s="9"/>
      <c r="ACK145" s="9"/>
      <c r="ACL145" s="9"/>
      <c r="ACM145" s="9"/>
      <c r="ACN145" s="9"/>
      <c r="ACO145" s="9"/>
      <c r="ACP145" s="9"/>
      <c r="ACQ145" s="9"/>
      <c r="ACR145" s="9"/>
      <c r="ACS145" s="9"/>
      <c r="ACT145" s="9"/>
      <c r="ACU145" s="9"/>
      <c r="ACV145" s="9"/>
      <c r="ACW145" s="9"/>
      <c r="ACX145" s="9"/>
      <c r="ACY145" s="9"/>
      <c r="ACZ145" s="9"/>
      <c r="ADA145" s="9"/>
      <c r="ADB145" s="9"/>
      <c r="ADC145" s="9"/>
      <c r="ADD145" s="9"/>
      <c r="ADE145" s="9"/>
      <c r="ADF145" s="9"/>
      <c r="ADG145" s="9"/>
      <c r="ADH145" s="9"/>
      <c r="ADI145" s="9"/>
      <c r="ADJ145" s="9"/>
      <c r="ADK145" s="9"/>
      <c r="ADL145" s="9"/>
      <c r="ADM145" s="9"/>
      <c r="ADN145" s="9"/>
      <c r="ADO145" s="9"/>
      <c r="ADP145" s="9"/>
      <c r="ADQ145" s="9"/>
      <c r="ADR145" s="9"/>
      <c r="ADS145" s="9"/>
      <c r="ADT145" s="9"/>
      <c r="ADU145" s="9"/>
      <c r="ADV145" s="9"/>
      <c r="ADW145" s="9"/>
      <c r="ADX145" s="9"/>
      <c r="ADY145" s="9"/>
      <c r="ADZ145" s="9"/>
      <c r="AEA145" s="9"/>
      <c r="AEB145" s="9"/>
      <c r="AEC145" s="9"/>
      <c r="AED145" s="9"/>
      <c r="AEE145" s="9"/>
      <c r="AEF145" s="9"/>
      <c r="AEG145" s="9"/>
      <c r="AEH145" s="9"/>
      <c r="AEI145" s="9"/>
      <c r="AEJ145" s="9"/>
      <c r="AEK145" s="9"/>
      <c r="AEL145" s="9"/>
      <c r="AEM145" s="9"/>
      <c r="AEN145" s="9"/>
      <c r="AEO145" s="9"/>
      <c r="AEP145" s="9"/>
      <c r="AEQ145" s="9"/>
      <c r="AER145" s="9"/>
      <c r="AES145" s="9"/>
      <c r="AET145" s="9"/>
      <c r="AEU145" s="9"/>
      <c r="AEV145" s="9"/>
      <c r="AEW145" s="9"/>
      <c r="AEX145" s="9"/>
      <c r="AEY145" s="9"/>
      <c r="AEZ145" s="9"/>
      <c r="AFA145" s="9"/>
      <c r="AFB145" s="9"/>
      <c r="AFC145" s="9"/>
      <c r="AFD145" s="9"/>
      <c r="AFE145" s="9"/>
      <c r="AFF145" s="9"/>
      <c r="AFG145" s="9"/>
      <c r="AFH145" s="9"/>
      <c r="AFI145" s="9"/>
      <c r="AFJ145" s="9"/>
      <c r="AFK145" s="9"/>
      <c r="AFL145" s="9"/>
      <c r="AFM145" s="9"/>
      <c r="AFN145" s="9"/>
      <c r="AFO145" s="9"/>
      <c r="AFP145" s="9"/>
      <c r="AFQ145" s="9"/>
      <c r="AFR145" s="9"/>
      <c r="AFS145" s="9"/>
      <c r="AFT145" s="9"/>
      <c r="AFU145" s="9"/>
      <c r="AFV145" s="9"/>
      <c r="AFW145" s="9"/>
      <c r="AFX145" s="9"/>
      <c r="AFY145" s="9"/>
      <c r="AFZ145" s="9"/>
      <c r="AGA145" s="9"/>
      <c r="AGB145" s="9"/>
      <c r="AGC145" s="9"/>
      <c r="AGD145" s="9"/>
      <c r="AGE145" s="9"/>
      <c r="AGF145" s="9"/>
      <c r="AGG145" s="9"/>
      <c r="AGH145" s="9"/>
      <c r="AGI145" s="9"/>
      <c r="AGJ145" s="9"/>
      <c r="AGK145" s="9"/>
      <c r="AGL145" s="9"/>
      <c r="AGM145" s="9"/>
      <c r="AGN145" s="9"/>
      <c r="AGO145" s="9"/>
      <c r="AGP145" s="9"/>
      <c r="AGQ145" s="9"/>
      <c r="AGR145" s="9"/>
      <c r="AGS145" s="9"/>
      <c r="AGT145" s="9"/>
      <c r="AGU145" s="9"/>
      <c r="AGV145" s="9"/>
      <c r="AGW145" s="9"/>
      <c r="AGX145" s="9"/>
      <c r="AGY145" s="9"/>
      <c r="AGZ145" s="9"/>
      <c r="AHA145" s="9"/>
      <c r="AHB145" s="9"/>
      <c r="AHC145" s="9"/>
      <c r="AHD145" s="9"/>
      <c r="AHE145" s="9"/>
      <c r="AHF145" s="9"/>
      <c r="AHG145" s="9"/>
      <c r="AHH145" s="9"/>
      <c r="AHI145" s="9"/>
      <c r="AHJ145" s="9"/>
      <c r="AHK145" s="9"/>
      <c r="AHL145" s="9"/>
      <c r="AHM145" s="9"/>
      <c r="AHN145" s="9"/>
      <c r="AHO145" s="9"/>
      <c r="AHP145" s="9"/>
      <c r="AHQ145" s="9"/>
      <c r="AHR145" s="9"/>
      <c r="AHS145" s="9"/>
      <c r="AHT145" s="9"/>
      <c r="AHU145" s="9"/>
      <c r="AHV145" s="9"/>
      <c r="AHW145" s="9"/>
      <c r="AHX145" s="9"/>
      <c r="AHY145" s="9"/>
      <c r="AHZ145" s="9"/>
      <c r="AIA145" s="9"/>
      <c r="AIB145" s="9"/>
      <c r="AIC145" s="9"/>
      <c r="AID145" s="9"/>
      <c r="AIE145" s="9"/>
      <c r="AIF145" s="9"/>
      <c r="AIG145" s="9"/>
      <c r="AIH145" s="9"/>
      <c r="AII145" s="9"/>
      <c r="AIJ145" s="9"/>
      <c r="AIK145" s="9"/>
      <c r="AIL145" s="9"/>
      <c r="AIM145" s="9"/>
      <c r="AIN145" s="9"/>
      <c r="AIO145" s="9"/>
      <c r="AIP145" s="9"/>
      <c r="AIQ145" s="9"/>
      <c r="AIR145" s="9"/>
      <c r="AIS145" s="9"/>
      <c r="AIT145" s="9"/>
      <c r="AIU145" s="9"/>
      <c r="AIV145" s="9"/>
      <c r="AIW145" s="9"/>
      <c r="AIX145" s="9"/>
      <c r="AIY145" s="9"/>
      <c r="AIZ145" s="9"/>
      <c r="AJA145" s="9"/>
      <c r="AJB145" s="9"/>
      <c r="AJC145" s="9"/>
      <c r="AJD145" s="9"/>
      <c r="AJE145" s="9"/>
      <c r="AJF145" s="9"/>
      <c r="AJG145" s="9"/>
      <c r="AJH145" s="9"/>
      <c r="AJI145" s="9"/>
      <c r="AJJ145" s="9"/>
      <c r="AJK145" s="9"/>
      <c r="AJL145" s="9"/>
      <c r="AJM145" s="9"/>
      <c r="AJN145" s="9"/>
      <c r="AJO145" s="9"/>
      <c r="AJP145" s="9"/>
      <c r="AJQ145" s="9"/>
      <c r="AJR145" s="9"/>
      <c r="AJS145" s="9"/>
      <c r="AJT145" s="9"/>
      <c r="AJU145" s="9"/>
      <c r="AJV145" s="9"/>
      <c r="AJW145" s="9"/>
      <c r="AJX145" s="9"/>
      <c r="AJY145" s="9"/>
      <c r="AJZ145" s="9"/>
      <c r="AKA145" s="9"/>
      <c r="AKB145" s="9"/>
      <c r="AKC145" s="9"/>
      <c r="AKD145" s="9"/>
      <c r="AKE145" s="9"/>
      <c r="AKF145" s="9"/>
      <c r="AKG145" s="9"/>
      <c r="AKH145" s="9"/>
      <c r="AKI145" s="9"/>
      <c r="AKJ145" s="9"/>
      <c r="AKK145" s="9"/>
      <c r="AKL145" s="9"/>
      <c r="AKM145" s="9"/>
      <c r="AKN145" s="9"/>
      <c r="AKO145" s="9"/>
      <c r="AKP145" s="9"/>
      <c r="AKQ145" s="9"/>
      <c r="AKR145" s="9"/>
      <c r="AKS145" s="9"/>
      <c r="AKT145" s="9"/>
      <c r="AKU145" s="9"/>
      <c r="AKV145" s="9"/>
      <c r="AKW145" s="9"/>
      <c r="AKX145" s="9"/>
      <c r="AKY145" s="9"/>
      <c r="AKZ145" s="9"/>
      <c r="ALA145" s="9"/>
      <c r="ALB145" s="9"/>
      <c r="ALC145" s="9"/>
      <c r="ALD145" s="9"/>
      <c r="ALE145" s="9"/>
      <c r="ALF145" s="9"/>
      <c r="ALG145" s="9"/>
      <c r="ALH145" s="9"/>
      <c r="ALI145" s="9"/>
      <c r="ALJ145" s="9"/>
      <c r="ALK145" s="9"/>
      <c r="ALL145" s="9"/>
      <c r="ALM145" s="9"/>
      <c r="ALN145" s="9"/>
      <c r="ALO145" s="9"/>
      <c r="ALP145" s="9"/>
      <c r="ALQ145" s="9"/>
      <c r="ALR145" s="9"/>
      <c r="ALS145" s="9"/>
      <c r="ALT145" s="9"/>
      <c r="ALU145" s="9"/>
      <c r="ALV145" s="9"/>
      <c r="ALW145" s="9"/>
      <c r="ALX145" s="9"/>
      <c r="ALY145" s="9"/>
      <c r="ALZ145" s="9"/>
      <c r="AMA145" s="9"/>
      <c r="AMB145" s="9"/>
      <c r="AMC145" s="9"/>
      <c r="AMD145" s="9"/>
      <c r="AME145" s="9"/>
      <c r="AMF145" s="9"/>
      <c r="AMG145" s="9"/>
      <c r="AMH145" s="9"/>
      <c r="AMI145" s="9"/>
      <c r="AMJ145" s="9"/>
      <c r="AMK145" s="9"/>
      <c r="AML145" s="9"/>
      <c r="AMM145" s="9"/>
      <c r="AMN145" s="9"/>
      <c r="AMO145" s="9"/>
      <c r="AMP145" s="9"/>
      <c r="AMQ145" s="9"/>
      <c r="AMR145" s="9"/>
      <c r="AMS145" s="9"/>
      <c r="AMT145" s="9"/>
      <c r="AMU145" s="9"/>
      <c r="AMV145" s="9"/>
      <c r="AMW145" s="9"/>
      <c r="AMX145" s="9"/>
      <c r="AMY145" s="9"/>
      <c r="AMZ145" s="9"/>
      <c r="ANA145" s="9"/>
      <c r="ANB145" s="9"/>
      <c r="ANC145" s="9"/>
      <c r="AND145" s="9"/>
      <c r="ANE145" s="9"/>
      <c r="ANF145" s="9"/>
      <c r="ANG145" s="9"/>
      <c r="ANH145" s="9"/>
      <c r="ANI145" s="9"/>
      <c r="ANJ145" s="9"/>
      <c r="ANK145" s="9"/>
      <c r="ANL145" s="9"/>
      <c r="ANM145" s="9"/>
      <c r="ANN145" s="9"/>
      <c r="ANO145" s="9"/>
      <c r="ANP145" s="9"/>
      <c r="ANQ145" s="9"/>
      <c r="ANR145" s="9"/>
      <c r="ANS145" s="9"/>
      <c r="ANT145" s="9"/>
      <c r="ANU145" s="9"/>
      <c r="ANV145" s="9"/>
      <c r="ANW145" s="9"/>
      <c r="ANX145" s="9"/>
      <c r="ANY145" s="9"/>
      <c r="ANZ145" s="9"/>
      <c r="AOA145" s="9"/>
      <c r="AOB145" s="9"/>
      <c r="AOC145" s="9"/>
      <c r="AOD145" s="9"/>
      <c r="AOE145" s="9"/>
      <c r="AOF145" s="9"/>
      <c r="AOG145" s="9"/>
      <c r="AOH145" s="9"/>
      <c r="AOI145" s="9"/>
      <c r="AOJ145" s="9"/>
      <c r="AOK145" s="9"/>
      <c r="AOL145" s="9"/>
      <c r="AOM145" s="9"/>
      <c r="AON145" s="9"/>
      <c r="AOO145" s="9"/>
      <c r="AOP145" s="9"/>
      <c r="AOQ145" s="9"/>
      <c r="AOR145" s="9"/>
      <c r="AOS145" s="9"/>
      <c r="AOT145" s="9"/>
      <c r="AOU145" s="9"/>
      <c r="AOV145" s="9"/>
      <c r="AOW145" s="9"/>
      <c r="AOX145" s="9"/>
      <c r="AOY145" s="9"/>
      <c r="AOZ145" s="9"/>
      <c r="APA145" s="9"/>
      <c r="APB145" s="9"/>
      <c r="APC145" s="9"/>
      <c r="APD145" s="9"/>
      <c r="APE145" s="9"/>
      <c r="APF145" s="9"/>
      <c r="APG145" s="9"/>
      <c r="APH145" s="9"/>
      <c r="API145" s="9"/>
      <c r="APJ145" s="9"/>
      <c r="APK145" s="9"/>
      <c r="APL145" s="9"/>
      <c r="APM145" s="9"/>
      <c r="APN145" s="9"/>
      <c r="APO145" s="9"/>
      <c r="APP145" s="9"/>
      <c r="APQ145" s="9"/>
      <c r="APR145" s="9"/>
      <c r="APS145" s="9"/>
      <c r="APT145" s="9"/>
      <c r="APU145" s="9"/>
      <c r="APV145" s="9"/>
      <c r="APW145" s="9"/>
      <c r="APX145" s="9"/>
      <c r="APY145" s="9"/>
      <c r="APZ145" s="9"/>
      <c r="AQA145" s="9"/>
      <c r="AQB145" s="9"/>
      <c r="AQC145" s="9"/>
      <c r="AQD145" s="9"/>
      <c r="AQE145" s="9"/>
      <c r="AQF145" s="9"/>
      <c r="AQG145" s="9"/>
      <c r="AQH145" s="9"/>
      <c r="AQI145" s="9"/>
      <c r="AQJ145" s="9"/>
      <c r="AQK145" s="9"/>
      <c r="AQL145" s="9"/>
      <c r="AQM145" s="9"/>
      <c r="AQN145" s="9"/>
      <c r="AQO145" s="9"/>
      <c r="AQP145" s="9"/>
      <c r="AQQ145" s="9"/>
      <c r="AQR145" s="9"/>
      <c r="AQS145" s="9"/>
      <c r="AQT145" s="9"/>
      <c r="AQU145" s="9"/>
      <c r="AQV145" s="9"/>
      <c r="AQW145" s="9"/>
      <c r="AQX145" s="9"/>
      <c r="AQY145" s="9"/>
      <c r="AQZ145" s="9"/>
      <c r="ARA145" s="9"/>
      <c r="ARB145" s="9"/>
      <c r="ARC145" s="9"/>
      <c r="ARD145" s="9"/>
      <c r="ARE145" s="9"/>
      <c r="ARF145" s="9"/>
      <c r="ARG145" s="9"/>
      <c r="ARH145" s="9"/>
      <c r="ARI145" s="9"/>
      <c r="ARJ145" s="9"/>
      <c r="ARK145" s="9"/>
      <c r="ARL145" s="9"/>
      <c r="ARM145" s="9"/>
      <c r="ARN145" s="9"/>
      <c r="ARO145" s="9"/>
      <c r="ARP145" s="9"/>
      <c r="ARQ145" s="9"/>
      <c r="ARR145" s="9"/>
      <c r="ARS145" s="9"/>
      <c r="ART145" s="9"/>
      <c r="ARU145" s="9"/>
      <c r="ARV145" s="9"/>
      <c r="ARW145" s="9"/>
      <c r="ARX145" s="9"/>
      <c r="ARY145" s="9"/>
      <c r="ARZ145" s="9"/>
      <c r="ASA145" s="9"/>
      <c r="ASB145" s="9"/>
      <c r="ASC145" s="9"/>
      <c r="ASD145" s="9"/>
      <c r="ASE145" s="9"/>
      <c r="ASF145" s="9"/>
      <c r="ASG145" s="9"/>
      <c r="ASH145" s="9"/>
      <c r="ASI145" s="9"/>
      <c r="ASJ145" s="9"/>
      <c r="ASK145" s="9"/>
      <c r="ASL145" s="9"/>
      <c r="ASM145" s="9"/>
      <c r="ASN145" s="9"/>
      <c r="ASO145" s="9"/>
      <c r="ASP145" s="9"/>
      <c r="ASQ145" s="9"/>
      <c r="ASR145" s="9"/>
      <c r="ASS145" s="9"/>
      <c r="AST145" s="9"/>
      <c r="ASU145" s="9"/>
      <c r="ASV145" s="9"/>
      <c r="ASW145" s="9"/>
      <c r="ASX145" s="9"/>
      <c r="ASY145" s="9"/>
      <c r="ASZ145" s="9"/>
      <c r="ATA145" s="9"/>
      <c r="ATB145" s="9"/>
      <c r="ATC145" s="9"/>
      <c r="ATD145" s="9"/>
      <c r="ATE145" s="9"/>
      <c r="ATF145" s="9"/>
      <c r="ATG145" s="9"/>
      <c r="ATH145" s="9"/>
      <c r="ATI145" s="9"/>
      <c r="ATJ145" s="9"/>
      <c r="ATK145" s="9"/>
      <c r="ATL145" s="9"/>
      <c r="ATM145" s="9"/>
      <c r="ATN145" s="9"/>
      <c r="ATO145" s="9"/>
      <c r="ATP145" s="9"/>
      <c r="ATQ145" s="9"/>
      <c r="ATR145" s="9"/>
      <c r="ATS145" s="9"/>
      <c r="ATT145" s="9"/>
      <c r="ATU145" s="9"/>
      <c r="ATV145" s="9"/>
      <c r="ATW145" s="9"/>
      <c r="ATX145" s="9"/>
      <c r="ATY145" s="9"/>
      <c r="ATZ145" s="9"/>
      <c r="AUA145" s="9"/>
      <c r="AUB145" s="9"/>
      <c r="AUC145" s="9"/>
      <c r="AUD145" s="9"/>
      <c r="AUE145" s="9"/>
      <c r="AUF145" s="9"/>
      <c r="AUG145" s="9"/>
      <c r="AUH145" s="9"/>
      <c r="AUI145" s="9"/>
      <c r="AUJ145" s="9"/>
      <c r="AUK145" s="9"/>
      <c r="AUL145" s="9"/>
      <c r="AUM145" s="9"/>
      <c r="AUN145" s="9"/>
      <c r="AUO145" s="9"/>
      <c r="AUP145" s="9"/>
      <c r="AUQ145" s="9"/>
      <c r="AUR145" s="9"/>
      <c r="AUS145" s="9"/>
      <c r="AUT145" s="9"/>
      <c r="AUU145" s="9"/>
      <c r="AUV145" s="9"/>
      <c r="AUW145" s="9"/>
      <c r="AUX145" s="9"/>
      <c r="AUY145" s="9"/>
      <c r="AUZ145" s="9"/>
      <c r="AVA145" s="9"/>
      <c r="AVB145" s="9"/>
      <c r="AVC145" s="9"/>
      <c r="AVD145" s="9"/>
      <c r="AVE145" s="9"/>
      <c r="AVF145" s="9"/>
      <c r="AVG145" s="9"/>
      <c r="AVH145" s="9"/>
      <c r="AVI145" s="9"/>
      <c r="AVJ145" s="9"/>
      <c r="AVK145" s="9"/>
      <c r="AVL145" s="9"/>
      <c r="AVM145" s="9"/>
      <c r="AVN145" s="9"/>
      <c r="AVO145" s="9"/>
      <c r="AVP145" s="9"/>
      <c r="AVQ145" s="9"/>
      <c r="AVR145" s="9"/>
      <c r="AVS145" s="9"/>
      <c r="AVT145" s="9"/>
      <c r="AVU145" s="9"/>
      <c r="AVV145" s="9"/>
      <c r="AVW145" s="9"/>
      <c r="AVX145" s="9"/>
      <c r="AVY145" s="9"/>
      <c r="AVZ145" s="9"/>
      <c r="AWA145" s="9"/>
      <c r="AWB145" s="9"/>
      <c r="AWC145" s="9"/>
      <c r="AWD145" s="9"/>
      <c r="AWE145" s="9"/>
      <c r="AWF145" s="9"/>
      <c r="AWG145" s="9"/>
      <c r="AWH145" s="9"/>
      <c r="AWI145" s="9"/>
      <c r="AWJ145" s="9"/>
      <c r="AWK145" s="9"/>
      <c r="AWL145" s="9"/>
      <c r="AWM145" s="9"/>
      <c r="AWN145" s="9"/>
      <c r="AWO145" s="9"/>
      <c r="AWP145" s="9"/>
      <c r="AWQ145" s="9"/>
      <c r="AWR145" s="9"/>
      <c r="AWS145" s="9"/>
      <c r="AWT145" s="9"/>
      <c r="AWU145" s="9"/>
      <c r="AWV145" s="9"/>
      <c r="AWW145" s="9"/>
      <c r="AWX145" s="9"/>
      <c r="AWY145" s="9"/>
      <c r="AWZ145" s="9"/>
      <c r="AXA145" s="9"/>
      <c r="AXB145" s="9"/>
      <c r="AXC145" s="9"/>
      <c r="AXD145" s="9"/>
      <c r="AXE145" s="9"/>
      <c r="AXF145" s="9"/>
      <c r="AXG145" s="9"/>
      <c r="AXH145" s="9"/>
      <c r="AXI145" s="9"/>
      <c r="AXJ145" s="9"/>
      <c r="AXK145" s="9"/>
      <c r="AXL145" s="9"/>
      <c r="AXM145" s="9"/>
      <c r="AXN145" s="9"/>
      <c r="AXO145" s="9"/>
      <c r="AXP145" s="9"/>
      <c r="AXQ145" s="9"/>
      <c r="AXR145" s="9"/>
      <c r="AXS145" s="9"/>
      <c r="AXT145" s="9"/>
      <c r="AXU145" s="9"/>
      <c r="AXV145" s="9"/>
      <c r="AXW145" s="9"/>
      <c r="AXX145" s="9"/>
      <c r="AXY145" s="9"/>
      <c r="AXZ145" s="9"/>
      <c r="AYA145" s="9"/>
      <c r="AYB145" s="9"/>
      <c r="AYC145" s="9"/>
      <c r="AYD145" s="9"/>
      <c r="AYE145" s="9"/>
      <c r="AYF145" s="9"/>
      <c r="AYG145" s="9"/>
      <c r="AYH145" s="9"/>
      <c r="AYI145" s="9"/>
      <c r="AYJ145" s="9"/>
      <c r="AYK145" s="9"/>
      <c r="AYL145" s="9"/>
      <c r="AYM145" s="9"/>
      <c r="AYN145" s="9"/>
      <c r="AYO145" s="9"/>
      <c r="AYP145" s="9"/>
      <c r="AYQ145" s="9"/>
      <c r="AYR145" s="9"/>
      <c r="AYS145" s="9"/>
      <c r="AYT145" s="9"/>
      <c r="AYU145" s="9"/>
      <c r="AYV145" s="9"/>
      <c r="AYW145" s="9"/>
      <c r="AYX145" s="9"/>
      <c r="AYY145" s="9"/>
      <c r="AYZ145" s="9"/>
      <c r="AZA145" s="9"/>
      <c r="AZB145" s="9"/>
      <c r="AZC145" s="9"/>
      <c r="AZD145" s="9"/>
      <c r="AZE145" s="9"/>
      <c r="AZF145" s="9"/>
      <c r="AZG145" s="9"/>
      <c r="AZH145" s="9"/>
      <c r="AZI145" s="9"/>
      <c r="AZJ145" s="9"/>
      <c r="AZK145" s="9"/>
      <c r="AZL145" s="9"/>
      <c r="AZM145" s="9"/>
      <c r="AZN145" s="9"/>
      <c r="AZO145" s="9"/>
      <c r="AZP145" s="9"/>
      <c r="AZQ145" s="9"/>
      <c r="AZR145" s="9"/>
      <c r="AZS145" s="9"/>
      <c r="AZT145" s="9"/>
      <c r="AZU145" s="9"/>
      <c r="AZV145" s="9"/>
      <c r="AZW145" s="9"/>
      <c r="AZX145" s="9"/>
      <c r="AZY145" s="9"/>
      <c r="AZZ145" s="9"/>
      <c r="BAA145" s="9"/>
      <c r="BAB145" s="9"/>
      <c r="BAC145" s="9"/>
      <c r="BAD145" s="9"/>
      <c r="BAE145" s="9"/>
      <c r="BAF145" s="9"/>
      <c r="BAG145" s="9"/>
      <c r="BAH145" s="9"/>
      <c r="BAI145" s="9"/>
      <c r="BAJ145" s="9"/>
      <c r="BAK145" s="9"/>
      <c r="BAL145" s="9"/>
      <c r="BAM145" s="9"/>
      <c r="BAN145" s="9"/>
      <c r="BAO145" s="9"/>
      <c r="BAP145" s="9"/>
      <c r="BAQ145" s="9"/>
      <c r="BAR145" s="9"/>
      <c r="BAS145" s="9"/>
      <c r="BAT145" s="9"/>
      <c r="BAU145" s="9"/>
      <c r="BAV145" s="9"/>
      <c r="BAW145" s="9"/>
      <c r="BAX145" s="9"/>
      <c r="BAY145" s="9"/>
      <c r="BAZ145" s="9"/>
      <c r="BBA145" s="9"/>
      <c r="BBB145" s="9"/>
      <c r="BBC145" s="9"/>
      <c r="BBD145" s="9"/>
      <c r="BBE145" s="9"/>
      <c r="BBF145" s="9"/>
      <c r="BBG145" s="9"/>
      <c r="BBH145" s="9"/>
      <c r="BBI145" s="9"/>
      <c r="BBJ145" s="9"/>
      <c r="BBK145" s="9"/>
      <c r="BBL145" s="9"/>
      <c r="BBM145" s="9"/>
      <c r="BBN145" s="9"/>
      <c r="BBO145" s="9"/>
      <c r="BBP145" s="9"/>
      <c r="BBQ145" s="9"/>
      <c r="BBR145" s="9"/>
      <c r="BBS145" s="9"/>
      <c r="BBT145" s="9"/>
      <c r="BBU145" s="9"/>
      <c r="BBV145" s="9"/>
      <c r="BBW145" s="9"/>
      <c r="BBX145" s="9"/>
      <c r="BBY145" s="9"/>
      <c r="BBZ145" s="9"/>
      <c r="BCA145" s="9"/>
      <c r="BCB145" s="9"/>
      <c r="BCC145" s="9"/>
      <c r="BCD145" s="9"/>
      <c r="BCE145" s="9"/>
      <c r="BCF145" s="9"/>
      <c r="BCG145" s="9"/>
      <c r="BCH145" s="9"/>
      <c r="BCI145" s="9"/>
      <c r="BCJ145" s="9"/>
      <c r="BCK145" s="9"/>
      <c r="BCL145" s="9"/>
      <c r="BCM145" s="9"/>
      <c r="BCN145" s="9"/>
      <c r="BCO145" s="9"/>
      <c r="BCP145" s="9"/>
      <c r="BCQ145" s="9"/>
      <c r="BCR145" s="9"/>
      <c r="BCS145" s="9"/>
      <c r="BCT145" s="9"/>
      <c r="BCU145" s="9"/>
      <c r="BCV145" s="9"/>
      <c r="BCW145" s="9"/>
      <c r="BCX145" s="9"/>
      <c r="BCY145" s="9"/>
      <c r="BCZ145" s="9"/>
      <c r="BDA145" s="9"/>
      <c r="BDB145" s="9"/>
      <c r="BDC145" s="9"/>
      <c r="BDD145" s="9"/>
      <c r="BDE145" s="9"/>
      <c r="BDF145" s="9"/>
      <c r="BDG145" s="9"/>
      <c r="BDH145" s="9"/>
      <c r="BDI145" s="9"/>
      <c r="BDJ145" s="9"/>
      <c r="BDK145" s="9"/>
      <c r="BDL145" s="9"/>
      <c r="BDM145" s="9"/>
      <c r="BDN145" s="9"/>
      <c r="BDO145" s="9"/>
      <c r="BDP145" s="9"/>
      <c r="BDQ145" s="9"/>
      <c r="BDR145" s="9"/>
      <c r="BDS145" s="9"/>
      <c r="BDT145" s="9"/>
      <c r="BDU145" s="9"/>
      <c r="BDV145" s="9"/>
      <c r="BDW145" s="9"/>
      <c r="BDX145" s="9"/>
      <c r="BDY145" s="9"/>
      <c r="BDZ145" s="9"/>
      <c r="BEA145" s="9"/>
      <c r="BEB145" s="9"/>
      <c r="BEC145" s="9"/>
      <c r="BED145" s="9"/>
      <c r="BEE145" s="9"/>
      <c r="BEF145" s="9"/>
      <c r="BEG145" s="9"/>
      <c r="BEH145" s="9"/>
      <c r="BEI145" s="9"/>
      <c r="BEJ145" s="9"/>
      <c r="BEK145" s="9"/>
      <c r="BEL145" s="9"/>
      <c r="BEM145" s="9"/>
      <c r="BEN145" s="9"/>
      <c r="BEO145" s="9"/>
      <c r="BEP145" s="9"/>
      <c r="BEQ145" s="9"/>
      <c r="BER145" s="9"/>
      <c r="BES145" s="9"/>
      <c r="BET145" s="9"/>
      <c r="BEU145" s="9"/>
      <c r="BEV145" s="9"/>
      <c r="BEW145" s="9"/>
      <c r="BEX145" s="9"/>
      <c r="BEY145" s="9"/>
      <c r="BEZ145" s="9"/>
      <c r="BFA145" s="9"/>
      <c r="BFB145" s="9"/>
      <c r="BFC145" s="9"/>
      <c r="BFD145" s="9"/>
      <c r="BFE145" s="9"/>
      <c r="BFF145" s="9"/>
      <c r="BFG145" s="9"/>
      <c r="BFH145" s="9"/>
      <c r="BFI145" s="9"/>
      <c r="BFJ145" s="9"/>
      <c r="BFK145" s="9"/>
      <c r="BFL145" s="9"/>
      <c r="BFM145" s="9"/>
      <c r="BFN145" s="9"/>
      <c r="BFO145" s="9"/>
      <c r="BFP145" s="9"/>
      <c r="BFQ145" s="9"/>
      <c r="BFR145" s="9"/>
      <c r="BFS145" s="9"/>
      <c r="BFT145" s="9"/>
      <c r="BFU145" s="9"/>
      <c r="BFV145" s="9"/>
      <c r="BFW145" s="9"/>
      <c r="BFX145" s="9"/>
      <c r="BFY145" s="9"/>
      <c r="BFZ145" s="9"/>
      <c r="BGA145" s="9"/>
      <c r="BGB145" s="9"/>
      <c r="BGC145" s="9"/>
      <c r="BGD145" s="9"/>
      <c r="BGE145" s="9"/>
      <c r="BGF145" s="9"/>
      <c r="BGG145" s="9"/>
      <c r="BGH145" s="9"/>
      <c r="BGI145" s="9"/>
      <c r="BGJ145" s="9"/>
      <c r="BGK145" s="9"/>
      <c r="BGL145" s="9"/>
      <c r="BGM145" s="9"/>
      <c r="BGN145" s="9"/>
      <c r="BGO145" s="9"/>
      <c r="BGP145" s="9"/>
      <c r="BGQ145" s="9"/>
      <c r="BGR145" s="9"/>
      <c r="BGS145" s="9"/>
      <c r="BGT145" s="9"/>
      <c r="BGU145" s="9"/>
      <c r="BGV145" s="9"/>
      <c r="BGW145" s="9"/>
      <c r="BGX145" s="9"/>
      <c r="BGY145" s="9"/>
      <c r="BGZ145" s="9"/>
      <c r="BHA145" s="9"/>
      <c r="BHB145" s="9"/>
      <c r="BHC145" s="9"/>
      <c r="BHD145" s="9"/>
      <c r="BHE145" s="9"/>
      <c r="BHF145" s="9"/>
      <c r="BHG145" s="9"/>
      <c r="BHH145" s="9"/>
      <c r="BHI145" s="9"/>
      <c r="BHJ145" s="9"/>
      <c r="BHK145" s="9"/>
      <c r="BHL145" s="9"/>
      <c r="BHM145" s="9"/>
      <c r="BHN145" s="9"/>
      <c r="BHO145" s="9"/>
      <c r="BHP145" s="9"/>
      <c r="BHQ145" s="9"/>
      <c r="BHR145" s="9"/>
      <c r="BHS145" s="9"/>
      <c r="BHT145" s="9"/>
      <c r="BHU145" s="9"/>
      <c r="BHV145" s="9"/>
      <c r="BHW145" s="9"/>
      <c r="BHX145" s="9"/>
      <c r="BHY145" s="9"/>
      <c r="BHZ145" s="9"/>
      <c r="BIA145" s="9"/>
      <c r="BIB145" s="9"/>
      <c r="BIC145" s="9"/>
    </row>
    <row r="146" spans="1:1589" s="27" customFormat="1" ht="43.5" customHeight="1">
      <c r="A146" s="80"/>
      <c r="B146" s="62"/>
      <c r="C146" s="197"/>
      <c r="D146" s="198"/>
      <c r="E146" s="115">
        <v>42370</v>
      </c>
      <c r="F146" s="115">
        <v>42735</v>
      </c>
      <c r="G146" s="116" t="s">
        <v>11</v>
      </c>
      <c r="H146" s="145"/>
      <c r="I146" s="145"/>
      <c r="J146" s="145"/>
      <c r="K146" s="155"/>
      <c r="L146" s="145"/>
      <c r="M146" s="130"/>
      <c r="N146" s="145"/>
      <c r="O146" s="145"/>
      <c r="P146" s="145"/>
      <c r="Q146" s="145"/>
      <c r="R146" s="145"/>
      <c r="S146" s="145"/>
      <c r="T146" s="9"/>
      <c r="U146" s="9"/>
      <c r="V146" s="9"/>
      <c r="W146" s="9"/>
      <c r="X146" s="9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  <c r="EO146" s="9"/>
      <c r="EP146" s="9"/>
      <c r="EQ146" s="9"/>
      <c r="ER146" s="9"/>
      <c r="ES146" s="9"/>
      <c r="ET146" s="9"/>
      <c r="EU146" s="9"/>
      <c r="EV146" s="9"/>
      <c r="EW146" s="9"/>
      <c r="EX146" s="9"/>
      <c r="EY146" s="9"/>
      <c r="EZ146" s="9"/>
      <c r="FA146" s="9"/>
      <c r="FB146" s="9"/>
      <c r="FC146" s="9"/>
      <c r="FD146" s="9"/>
      <c r="FE146" s="9"/>
      <c r="FF146" s="9"/>
      <c r="FG146" s="9"/>
      <c r="FH146" s="9"/>
      <c r="FI146" s="9"/>
      <c r="FJ146" s="9"/>
      <c r="FK146" s="9"/>
      <c r="FL146" s="9"/>
      <c r="FM146" s="9"/>
      <c r="FN146" s="9"/>
      <c r="FO146" s="9"/>
      <c r="FP146" s="9"/>
      <c r="FQ146" s="9"/>
      <c r="FR146" s="9"/>
      <c r="FS146" s="9"/>
      <c r="FT146" s="9"/>
      <c r="FU146" s="9"/>
      <c r="FV146" s="9"/>
      <c r="FW146" s="9"/>
      <c r="FX146" s="9"/>
      <c r="FY146" s="9"/>
      <c r="FZ146" s="9"/>
      <c r="GA146" s="9"/>
      <c r="GB146" s="9"/>
      <c r="GC146" s="9"/>
      <c r="GD146" s="9"/>
      <c r="GE146" s="9"/>
      <c r="GF146" s="9"/>
      <c r="GG146" s="9"/>
      <c r="GH146" s="9"/>
      <c r="GI146" s="9"/>
      <c r="GJ146" s="9"/>
      <c r="GK146" s="9"/>
      <c r="GL146" s="9"/>
      <c r="GM146" s="9"/>
      <c r="GN146" s="9"/>
      <c r="GO146" s="9"/>
      <c r="GP146" s="9"/>
      <c r="GQ146" s="9"/>
      <c r="GR146" s="9"/>
      <c r="GS146" s="9"/>
      <c r="GT146" s="9"/>
      <c r="GU146" s="9"/>
      <c r="GV146" s="9"/>
      <c r="GW146" s="9"/>
      <c r="GX146" s="9"/>
      <c r="GY146" s="9"/>
      <c r="GZ146" s="16"/>
      <c r="HA146" s="16"/>
      <c r="HB146" s="16"/>
      <c r="HC146" s="16"/>
      <c r="HD146" s="16"/>
      <c r="HE146" s="16"/>
      <c r="HF146" s="16"/>
      <c r="HG146" s="16"/>
      <c r="HH146" s="16"/>
      <c r="HI146" s="16"/>
      <c r="HJ146" s="16"/>
      <c r="HK146" s="16"/>
      <c r="HL146" s="16"/>
      <c r="HM146" s="16"/>
      <c r="HN146" s="16"/>
      <c r="HO146" s="16"/>
      <c r="HP146" s="16"/>
      <c r="HQ146" s="16"/>
      <c r="HR146" s="16"/>
      <c r="HS146" s="16"/>
      <c r="HT146" s="16"/>
      <c r="HU146" s="16"/>
      <c r="HV146" s="16"/>
      <c r="HW146" s="16"/>
      <c r="HX146" s="16"/>
      <c r="HY146" s="16"/>
      <c r="HZ146" s="16"/>
      <c r="IA146" s="16"/>
      <c r="IB146" s="16"/>
      <c r="IC146" s="16"/>
      <c r="ID146" s="16"/>
      <c r="IE146" s="16"/>
      <c r="IF146" s="16"/>
      <c r="IG146" s="16"/>
      <c r="IH146" s="16"/>
      <c r="II146" s="16"/>
      <c r="IJ146" s="16"/>
      <c r="IK146" s="16"/>
      <c r="IL146" s="16"/>
      <c r="IM146" s="16"/>
      <c r="IN146" s="16"/>
      <c r="IO146" s="16"/>
      <c r="IP146" s="16"/>
      <c r="IQ146" s="16"/>
      <c r="IR146" s="16"/>
      <c r="IS146" s="16"/>
      <c r="IT146" s="16"/>
      <c r="IU146" s="16"/>
      <c r="IV146" s="16"/>
      <c r="IW146" s="16"/>
      <c r="IX146" s="16"/>
      <c r="IY146" s="16"/>
      <c r="IZ146" s="16"/>
      <c r="JA146" s="16"/>
      <c r="JB146" s="16"/>
      <c r="JC146" s="16"/>
      <c r="JD146" s="16"/>
      <c r="JE146" s="16"/>
      <c r="JF146" s="16"/>
      <c r="JG146" s="16"/>
      <c r="JH146" s="16"/>
      <c r="JI146" s="16"/>
      <c r="JJ146" s="16"/>
      <c r="JK146" s="16"/>
      <c r="JL146" s="16"/>
      <c r="JM146" s="16"/>
      <c r="JN146" s="16"/>
      <c r="JO146" s="16"/>
      <c r="JP146" s="16"/>
      <c r="JQ146" s="16"/>
      <c r="JR146" s="16"/>
      <c r="JS146" s="16"/>
      <c r="JT146" s="16"/>
      <c r="JU146" s="16"/>
      <c r="JV146" s="16"/>
      <c r="JW146" s="16"/>
      <c r="JX146" s="16"/>
      <c r="JY146" s="16"/>
      <c r="JZ146" s="16"/>
      <c r="KA146" s="16"/>
      <c r="KB146" s="16"/>
      <c r="KC146" s="16"/>
      <c r="KD146" s="16"/>
      <c r="KE146" s="16"/>
      <c r="KF146" s="16"/>
      <c r="KG146" s="16"/>
      <c r="KH146" s="16"/>
      <c r="KI146" s="16"/>
      <c r="KJ146" s="16"/>
      <c r="KK146" s="16"/>
      <c r="KL146" s="16"/>
      <c r="KM146" s="16"/>
      <c r="KN146" s="16"/>
      <c r="KO146" s="16"/>
      <c r="KP146" s="16"/>
      <c r="KQ146" s="16"/>
      <c r="KR146" s="16"/>
      <c r="KS146" s="16"/>
      <c r="KT146" s="16"/>
      <c r="KU146" s="16"/>
      <c r="KV146" s="16"/>
      <c r="KW146" s="16"/>
      <c r="KX146" s="16"/>
      <c r="KY146" s="16"/>
      <c r="KZ146" s="16"/>
      <c r="LA146" s="16"/>
      <c r="LB146" s="16"/>
      <c r="LC146" s="16"/>
      <c r="LD146" s="16"/>
      <c r="LE146" s="16"/>
      <c r="LF146" s="16"/>
      <c r="LG146" s="16"/>
      <c r="LH146" s="16"/>
      <c r="LI146" s="16"/>
      <c r="LJ146" s="16"/>
      <c r="LK146" s="16"/>
      <c r="LL146" s="16"/>
      <c r="LM146" s="16"/>
      <c r="LN146" s="16"/>
      <c r="LO146" s="16"/>
      <c r="LP146" s="16"/>
      <c r="LQ146" s="16"/>
      <c r="LR146" s="16"/>
      <c r="LS146" s="16"/>
      <c r="LT146" s="16"/>
      <c r="LU146" s="16"/>
      <c r="LV146" s="16"/>
      <c r="LW146" s="16"/>
      <c r="LX146" s="16"/>
      <c r="LY146" s="16"/>
      <c r="LZ146" s="16"/>
      <c r="MA146" s="16"/>
      <c r="MB146" s="16"/>
      <c r="MC146" s="16"/>
      <c r="MD146" s="16"/>
      <c r="ME146" s="16"/>
      <c r="MF146" s="16"/>
      <c r="MG146" s="16"/>
      <c r="MH146" s="16"/>
      <c r="MI146" s="16"/>
      <c r="MJ146" s="16"/>
      <c r="MK146" s="16"/>
      <c r="ML146" s="16"/>
      <c r="MM146" s="16"/>
      <c r="MN146" s="16"/>
      <c r="MO146" s="16"/>
      <c r="MP146" s="16"/>
      <c r="MQ146" s="16"/>
      <c r="MR146" s="16"/>
      <c r="MS146" s="16"/>
      <c r="MT146" s="16"/>
      <c r="MU146" s="16"/>
      <c r="MV146" s="16"/>
      <c r="MW146" s="16"/>
      <c r="MX146" s="16"/>
      <c r="MY146" s="16"/>
      <c r="MZ146" s="16"/>
      <c r="NA146" s="16"/>
      <c r="NB146" s="16"/>
      <c r="NC146" s="16"/>
      <c r="ND146" s="16"/>
      <c r="NE146" s="16"/>
      <c r="NF146" s="16"/>
      <c r="NG146" s="16"/>
      <c r="NH146" s="16"/>
      <c r="NI146" s="16"/>
      <c r="NJ146" s="16"/>
      <c r="NK146" s="16"/>
      <c r="NL146" s="16"/>
      <c r="NM146" s="16"/>
      <c r="NN146" s="16"/>
      <c r="NO146" s="16"/>
      <c r="NP146" s="16"/>
      <c r="NQ146" s="16"/>
      <c r="NR146" s="16"/>
      <c r="NS146" s="16"/>
      <c r="NT146" s="16"/>
      <c r="NU146" s="16"/>
      <c r="NV146" s="16"/>
      <c r="NW146" s="16"/>
      <c r="NX146" s="16"/>
      <c r="NY146" s="16"/>
      <c r="NZ146" s="16"/>
      <c r="OA146" s="16"/>
      <c r="OB146" s="16"/>
      <c r="OC146" s="16"/>
      <c r="OD146" s="16"/>
      <c r="OE146" s="16"/>
      <c r="OF146" s="16"/>
      <c r="OG146" s="16"/>
      <c r="OH146" s="16"/>
      <c r="OI146" s="16"/>
      <c r="OJ146" s="16"/>
      <c r="OK146" s="16"/>
      <c r="OL146" s="16"/>
      <c r="OM146" s="16"/>
      <c r="ON146" s="16"/>
      <c r="OO146" s="16"/>
      <c r="OP146" s="16"/>
      <c r="OQ146" s="16"/>
      <c r="OR146" s="16"/>
      <c r="OS146" s="16"/>
      <c r="OT146" s="16"/>
      <c r="OU146" s="16"/>
      <c r="OV146" s="16"/>
      <c r="OW146" s="16"/>
      <c r="OX146" s="16"/>
      <c r="OY146" s="16"/>
      <c r="OZ146" s="16"/>
      <c r="PA146" s="16"/>
      <c r="PB146" s="16"/>
      <c r="PC146" s="16"/>
      <c r="PD146" s="16"/>
      <c r="PE146" s="16"/>
      <c r="PF146" s="16"/>
      <c r="PG146" s="16"/>
      <c r="PH146" s="16"/>
      <c r="PI146" s="16"/>
      <c r="PJ146" s="16"/>
      <c r="PK146" s="16"/>
      <c r="PL146" s="16"/>
      <c r="PM146" s="16"/>
      <c r="PN146" s="16"/>
      <c r="PO146" s="16"/>
      <c r="PP146" s="16"/>
      <c r="PQ146" s="16"/>
      <c r="PR146" s="16"/>
      <c r="PS146" s="16"/>
      <c r="PT146" s="16"/>
      <c r="PU146" s="16"/>
      <c r="PV146" s="16"/>
      <c r="PW146" s="16"/>
      <c r="PX146" s="16"/>
      <c r="PY146" s="16"/>
      <c r="PZ146" s="16"/>
      <c r="QA146" s="16"/>
      <c r="QB146" s="16"/>
      <c r="QC146" s="16"/>
      <c r="QD146" s="16"/>
      <c r="QE146" s="16"/>
      <c r="QF146" s="16"/>
      <c r="QG146" s="16"/>
      <c r="QH146" s="16"/>
      <c r="QI146" s="16"/>
      <c r="QJ146" s="16"/>
      <c r="QK146" s="16"/>
      <c r="QL146" s="16"/>
      <c r="QM146" s="16"/>
      <c r="QN146" s="16"/>
      <c r="QO146" s="16"/>
      <c r="QP146" s="16"/>
      <c r="QQ146" s="16"/>
      <c r="QR146" s="16"/>
      <c r="QS146" s="16"/>
      <c r="QT146" s="16"/>
      <c r="QU146" s="16"/>
      <c r="QV146" s="16"/>
      <c r="QW146" s="16"/>
      <c r="QX146" s="16"/>
      <c r="QY146" s="16"/>
      <c r="QZ146" s="16"/>
      <c r="RA146" s="16"/>
      <c r="RB146" s="16"/>
      <c r="RC146" s="16"/>
      <c r="RD146" s="16"/>
      <c r="RE146" s="16"/>
      <c r="RF146" s="16"/>
      <c r="RG146" s="16"/>
      <c r="RH146" s="16"/>
      <c r="RI146" s="16"/>
      <c r="RJ146" s="16"/>
      <c r="RK146" s="16"/>
      <c r="RL146" s="16"/>
      <c r="RM146" s="16"/>
      <c r="RN146" s="16"/>
      <c r="RO146" s="16"/>
      <c r="RP146" s="16"/>
      <c r="RQ146" s="16"/>
      <c r="RR146" s="16"/>
      <c r="RS146" s="16"/>
      <c r="RT146" s="16"/>
      <c r="RU146" s="16"/>
      <c r="RV146" s="16"/>
      <c r="RW146" s="16"/>
      <c r="RX146" s="16"/>
      <c r="RY146" s="16"/>
      <c r="RZ146" s="16"/>
      <c r="SA146" s="16"/>
      <c r="SB146" s="16"/>
      <c r="SC146" s="16"/>
      <c r="SD146" s="16"/>
      <c r="SE146" s="16"/>
      <c r="SF146" s="16"/>
      <c r="SG146" s="16"/>
      <c r="SH146" s="16"/>
      <c r="SI146" s="16"/>
      <c r="SJ146" s="16"/>
      <c r="SK146" s="16"/>
      <c r="SL146" s="16"/>
      <c r="SM146" s="16"/>
      <c r="SN146" s="16"/>
      <c r="SO146" s="16"/>
      <c r="SP146" s="16"/>
      <c r="SQ146" s="16"/>
      <c r="SR146" s="16"/>
      <c r="SS146" s="16"/>
      <c r="ST146" s="16"/>
      <c r="SU146" s="16"/>
      <c r="SV146" s="16"/>
      <c r="SW146" s="16"/>
      <c r="SX146" s="16"/>
      <c r="SY146" s="16"/>
      <c r="SZ146" s="16"/>
      <c r="TA146" s="16"/>
      <c r="TB146" s="16"/>
      <c r="TC146" s="16"/>
      <c r="TD146" s="16"/>
      <c r="TE146" s="16"/>
      <c r="TF146" s="16"/>
      <c r="TG146" s="16"/>
      <c r="TH146" s="16"/>
      <c r="TI146" s="16"/>
      <c r="TJ146" s="16"/>
      <c r="TK146" s="16"/>
      <c r="TL146" s="16"/>
      <c r="TM146" s="16"/>
      <c r="TN146" s="16"/>
      <c r="TO146" s="16"/>
      <c r="TP146" s="16"/>
      <c r="TQ146" s="16"/>
      <c r="TR146" s="16"/>
      <c r="TS146" s="16"/>
      <c r="TT146" s="16"/>
      <c r="TU146" s="16"/>
      <c r="TV146" s="16"/>
      <c r="TW146" s="16"/>
      <c r="TX146" s="16"/>
      <c r="TY146" s="16"/>
      <c r="TZ146" s="16"/>
      <c r="UA146" s="16"/>
      <c r="UB146" s="16"/>
      <c r="UC146" s="16"/>
      <c r="UD146" s="16"/>
      <c r="UE146" s="16"/>
      <c r="UF146" s="16"/>
      <c r="UG146" s="16"/>
      <c r="UH146" s="16"/>
      <c r="UI146" s="16"/>
      <c r="UJ146" s="16"/>
      <c r="UK146" s="16"/>
      <c r="UL146" s="16"/>
      <c r="UM146" s="16"/>
      <c r="UN146" s="16"/>
      <c r="UO146" s="16"/>
      <c r="UP146" s="16"/>
      <c r="UQ146" s="16"/>
      <c r="UR146" s="16"/>
      <c r="US146" s="16"/>
      <c r="UT146" s="16"/>
      <c r="UU146" s="16"/>
      <c r="UV146" s="16"/>
      <c r="UW146" s="16"/>
      <c r="UX146" s="16"/>
      <c r="UY146" s="16"/>
      <c r="UZ146" s="16"/>
      <c r="VA146" s="16"/>
      <c r="VB146" s="16"/>
      <c r="VC146" s="16"/>
      <c r="VD146" s="16"/>
      <c r="VE146" s="16"/>
      <c r="VF146" s="16"/>
      <c r="VG146" s="16"/>
      <c r="VH146" s="16"/>
      <c r="VI146" s="16"/>
      <c r="VJ146" s="16"/>
      <c r="VK146" s="16"/>
      <c r="VL146" s="16"/>
      <c r="VM146" s="16"/>
      <c r="VN146" s="16"/>
      <c r="VO146" s="16"/>
      <c r="VP146" s="16"/>
      <c r="VQ146" s="16"/>
      <c r="VR146" s="16"/>
      <c r="VS146" s="16"/>
      <c r="VT146" s="16"/>
      <c r="VU146" s="16"/>
      <c r="VV146" s="16"/>
      <c r="VW146" s="16"/>
      <c r="VX146" s="16"/>
      <c r="VY146" s="16"/>
      <c r="VZ146" s="16"/>
      <c r="WA146" s="16"/>
      <c r="WB146" s="16"/>
      <c r="WC146" s="16"/>
      <c r="WD146" s="16"/>
      <c r="WE146" s="16"/>
      <c r="WF146" s="16"/>
      <c r="WG146" s="16"/>
      <c r="WH146" s="16"/>
      <c r="WI146" s="16"/>
      <c r="WJ146" s="16"/>
      <c r="WK146" s="16"/>
      <c r="WL146" s="16"/>
      <c r="WM146" s="16"/>
      <c r="WN146" s="16"/>
      <c r="WO146" s="16"/>
      <c r="WP146" s="16"/>
      <c r="WQ146" s="16"/>
      <c r="WR146" s="16"/>
      <c r="WS146" s="16"/>
      <c r="WT146" s="16"/>
      <c r="WU146" s="16"/>
      <c r="WV146" s="16"/>
      <c r="WW146" s="16"/>
      <c r="WX146" s="16"/>
      <c r="WY146" s="16"/>
      <c r="WZ146" s="16"/>
      <c r="XA146" s="16"/>
      <c r="XB146" s="16"/>
      <c r="XC146" s="16"/>
      <c r="XD146" s="16"/>
      <c r="XE146" s="16"/>
      <c r="XF146" s="16"/>
      <c r="XG146" s="16"/>
      <c r="XH146" s="16"/>
      <c r="XI146" s="16"/>
      <c r="XJ146" s="16"/>
      <c r="XK146" s="16"/>
      <c r="XL146" s="16"/>
      <c r="XM146" s="16"/>
      <c r="XN146" s="16"/>
      <c r="XO146" s="16"/>
      <c r="XP146" s="16"/>
      <c r="XQ146" s="16"/>
      <c r="XR146" s="16"/>
      <c r="XS146" s="16"/>
      <c r="XT146" s="16"/>
      <c r="XU146" s="16"/>
      <c r="XV146" s="16"/>
      <c r="XW146" s="16"/>
      <c r="XX146" s="16"/>
      <c r="XY146" s="16"/>
      <c r="XZ146" s="16"/>
      <c r="YA146" s="16"/>
      <c r="YB146" s="16"/>
      <c r="YC146" s="16"/>
      <c r="YD146" s="16"/>
      <c r="YE146" s="16"/>
      <c r="YF146" s="16"/>
      <c r="YG146" s="16"/>
      <c r="YH146" s="16"/>
      <c r="YI146" s="16"/>
      <c r="YJ146" s="16"/>
      <c r="YK146" s="16"/>
      <c r="YL146" s="16"/>
      <c r="YM146" s="16"/>
      <c r="YN146" s="16"/>
      <c r="YO146" s="16"/>
      <c r="YP146" s="16"/>
      <c r="YQ146" s="16"/>
      <c r="YR146" s="16"/>
      <c r="YS146" s="16"/>
      <c r="YT146" s="16"/>
      <c r="YU146" s="16"/>
      <c r="YV146" s="16"/>
      <c r="YW146" s="16"/>
      <c r="YX146" s="16"/>
      <c r="YY146" s="16"/>
      <c r="YZ146" s="16"/>
      <c r="ZA146" s="16"/>
      <c r="ZB146" s="16"/>
      <c r="ZC146" s="16"/>
      <c r="ZD146" s="16"/>
      <c r="ZE146" s="16"/>
      <c r="ZF146" s="16"/>
      <c r="ZG146" s="16"/>
      <c r="ZH146" s="16"/>
      <c r="ZI146" s="16"/>
      <c r="ZJ146" s="16"/>
      <c r="ZK146" s="16"/>
      <c r="ZL146" s="16"/>
      <c r="ZM146" s="16"/>
      <c r="ZN146" s="16"/>
      <c r="ZO146" s="16"/>
      <c r="ZP146" s="16"/>
      <c r="ZQ146" s="16"/>
      <c r="ZR146" s="16"/>
      <c r="ZS146" s="16"/>
      <c r="ZT146" s="16"/>
      <c r="ZU146" s="16"/>
      <c r="ZV146" s="16"/>
      <c r="ZW146" s="16"/>
      <c r="ZX146" s="16"/>
      <c r="ZY146" s="16"/>
      <c r="ZZ146" s="16"/>
      <c r="AAA146" s="16"/>
      <c r="AAB146" s="16"/>
      <c r="AAC146" s="16"/>
      <c r="AAD146" s="16"/>
      <c r="AAE146" s="16"/>
      <c r="AAF146" s="16"/>
      <c r="AAG146" s="16"/>
      <c r="AAH146" s="16"/>
      <c r="AAI146" s="16"/>
      <c r="AAJ146" s="16"/>
      <c r="AAK146" s="16"/>
      <c r="AAL146" s="16"/>
      <c r="AAM146" s="16"/>
      <c r="AAN146" s="16"/>
      <c r="AAO146" s="16"/>
      <c r="AAP146" s="16"/>
      <c r="AAQ146" s="16"/>
      <c r="AAR146" s="16"/>
      <c r="AAS146" s="16"/>
      <c r="AAT146" s="16"/>
      <c r="AAU146" s="16"/>
      <c r="AAV146" s="16"/>
      <c r="AAW146" s="16"/>
      <c r="AAX146" s="16"/>
      <c r="AAY146" s="16"/>
      <c r="AAZ146" s="16"/>
      <c r="ABA146" s="16"/>
      <c r="ABB146" s="16"/>
      <c r="ABC146" s="16"/>
      <c r="ABD146" s="16"/>
      <c r="ABE146" s="16"/>
      <c r="ABF146" s="16"/>
      <c r="ABG146" s="16"/>
      <c r="ABH146" s="16"/>
      <c r="ABI146" s="16"/>
      <c r="ABJ146" s="16"/>
      <c r="ABK146" s="16"/>
      <c r="ABL146" s="16"/>
      <c r="ABM146" s="16"/>
      <c r="ABN146" s="16"/>
      <c r="ABO146" s="16"/>
      <c r="ABP146" s="16"/>
      <c r="ABQ146" s="16"/>
      <c r="ABR146" s="16"/>
      <c r="ABS146" s="16"/>
      <c r="ABT146" s="16"/>
      <c r="ABU146" s="16"/>
      <c r="ABV146" s="16"/>
      <c r="ABW146" s="16"/>
      <c r="ABX146" s="16"/>
      <c r="ABY146" s="16"/>
      <c r="ABZ146" s="16"/>
      <c r="ACA146" s="16"/>
      <c r="ACB146" s="16"/>
      <c r="ACC146" s="16"/>
      <c r="ACD146" s="16"/>
      <c r="ACE146" s="16"/>
      <c r="ACF146" s="16"/>
      <c r="ACG146" s="16"/>
      <c r="ACH146" s="16"/>
      <c r="ACI146" s="16"/>
      <c r="ACJ146" s="16"/>
      <c r="ACK146" s="16"/>
      <c r="ACL146" s="16"/>
      <c r="ACM146" s="16"/>
      <c r="ACN146" s="16"/>
      <c r="ACO146" s="16"/>
      <c r="ACP146" s="16"/>
      <c r="ACQ146" s="16"/>
      <c r="ACR146" s="16"/>
      <c r="ACS146" s="16"/>
      <c r="ACT146" s="16"/>
      <c r="ACU146" s="16"/>
      <c r="ACV146" s="16"/>
      <c r="ACW146" s="16"/>
      <c r="ACX146" s="16"/>
      <c r="ACY146" s="16"/>
      <c r="ACZ146" s="16"/>
      <c r="ADA146" s="16"/>
      <c r="ADB146" s="16"/>
      <c r="ADC146" s="16"/>
      <c r="ADD146" s="16"/>
      <c r="ADE146" s="16"/>
      <c r="ADF146" s="16"/>
      <c r="ADG146" s="16"/>
      <c r="ADH146" s="16"/>
      <c r="ADI146" s="16"/>
      <c r="ADJ146" s="16"/>
      <c r="ADK146" s="16"/>
      <c r="ADL146" s="16"/>
      <c r="ADM146" s="16"/>
      <c r="ADN146" s="16"/>
      <c r="ADO146" s="16"/>
      <c r="ADP146" s="16"/>
      <c r="ADQ146" s="16"/>
      <c r="ADR146" s="16"/>
      <c r="ADS146" s="16"/>
      <c r="ADT146" s="16"/>
      <c r="ADU146" s="16"/>
      <c r="ADV146" s="16"/>
      <c r="ADW146" s="16"/>
      <c r="ADX146" s="16"/>
      <c r="ADY146" s="16"/>
      <c r="ADZ146" s="16"/>
      <c r="AEA146" s="16"/>
      <c r="AEB146" s="16"/>
      <c r="AEC146" s="16"/>
      <c r="AED146" s="16"/>
      <c r="AEE146" s="16"/>
      <c r="AEF146" s="16"/>
      <c r="AEG146" s="16"/>
      <c r="AEH146" s="16"/>
      <c r="AEI146" s="16"/>
      <c r="AEJ146" s="16"/>
      <c r="AEK146" s="16"/>
      <c r="AEL146" s="16"/>
      <c r="AEM146" s="16"/>
      <c r="AEN146" s="16"/>
      <c r="AEO146" s="16"/>
      <c r="AEP146" s="16"/>
      <c r="AEQ146" s="16"/>
      <c r="AER146" s="16"/>
      <c r="AES146" s="16"/>
      <c r="AET146" s="16"/>
      <c r="AEU146" s="16"/>
      <c r="AEV146" s="16"/>
      <c r="AEW146" s="16"/>
      <c r="AEX146" s="16"/>
      <c r="AEY146" s="16"/>
      <c r="AEZ146" s="16"/>
      <c r="AFA146" s="16"/>
      <c r="AFB146" s="16"/>
      <c r="AFC146" s="16"/>
      <c r="AFD146" s="16"/>
      <c r="AFE146" s="16"/>
      <c r="AFF146" s="16"/>
      <c r="AFG146" s="16"/>
      <c r="AFH146" s="16"/>
      <c r="AFI146" s="16"/>
      <c r="AFJ146" s="16"/>
      <c r="AFK146" s="16"/>
      <c r="AFL146" s="16"/>
      <c r="AFM146" s="16"/>
      <c r="AFN146" s="16"/>
      <c r="AFO146" s="16"/>
      <c r="AFP146" s="16"/>
      <c r="AFQ146" s="16"/>
      <c r="AFR146" s="16"/>
      <c r="AFS146" s="16"/>
      <c r="AFT146" s="16"/>
      <c r="AFU146" s="16"/>
      <c r="AFV146" s="16"/>
      <c r="AFW146" s="16"/>
      <c r="AFX146" s="16"/>
      <c r="AFY146" s="16"/>
      <c r="AFZ146" s="16"/>
      <c r="AGA146" s="16"/>
      <c r="AGB146" s="16"/>
      <c r="AGC146" s="16"/>
      <c r="AGD146" s="16"/>
      <c r="AGE146" s="16"/>
      <c r="AGF146" s="16"/>
      <c r="AGG146" s="16"/>
      <c r="AGH146" s="16"/>
      <c r="AGI146" s="16"/>
      <c r="AGJ146" s="16"/>
      <c r="AGK146" s="16"/>
      <c r="AGL146" s="16"/>
      <c r="AGM146" s="16"/>
      <c r="AGN146" s="16"/>
      <c r="AGO146" s="16"/>
      <c r="AGP146" s="16"/>
      <c r="AGQ146" s="16"/>
      <c r="AGR146" s="16"/>
      <c r="AGS146" s="16"/>
      <c r="AGT146" s="16"/>
      <c r="AGU146" s="16"/>
      <c r="AGV146" s="16"/>
      <c r="AGW146" s="16"/>
      <c r="AGX146" s="16"/>
      <c r="AGY146" s="16"/>
      <c r="AGZ146" s="16"/>
      <c r="AHA146" s="16"/>
      <c r="AHB146" s="16"/>
      <c r="AHC146" s="16"/>
      <c r="AHD146" s="16"/>
      <c r="AHE146" s="16"/>
      <c r="AHF146" s="16"/>
      <c r="AHG146" s="16"/>
      <c r="AHH146" s="16"/>
      <c r="AHI146" s="16"/>
      <c r="AHJ146" s="16"/>
      <c r="AHK146" s="16"/>
      <c r="AHL146" s="16"/>
      <c r="AHM146" s="16"/>
      <c r="AHN146" s="16"/>
      <c r="AHO146" s="16"/>
      <c r="AHP146" s="16"/>
      <c r="AHQ146" s="16"/>
      <c r="AHR146" s="16"/>
      <c r="AHS146" s="16"/>
      <c r="AHT146" s="16"/>
      <c r="AHU146" s="16"/>
      <c r="AHV146" s="16"/>
      <c r="AHW146" s="16"/>
      <c r="AHX146" s="16"/>
      <c r="AHY146" s="16"/>
      <c r="AHZ146" s="16"/>
      <c r="AIA146" s="16"/>
      <c r="AIB146" s="16"/>
      <c r="AIC146" s="16"/>
      <c r="AID146" s="16"/>
      <c r="AIE146" s="16"/>
      <c r="AIF146" s="16"/>
      <c r="AIG146" s="16"/>
      <c r="AIH146" s="16"/>
      <c r="AII146" s="16"/>
      <c r="AIJ146" s="16"/>
      <c r="AIK146" s="16"/>
      <c r="AIL146" s="16"/>
      <c r="AIM146" s="16"/>
      <c r="AIN146" s="16"/>
      <c r="AIO146" s="16"/>
      <c r="AIP146" s="16"/>
      <c r="AIQ146" s="16"/>
      <c r="AIR146" s="16"/>
      <c r="AIS146" s="16"/>
      <c r="AIT146" s="16"/>
      <c r="AIU146" s="16"/>
      <c r="AIV146" s="16"/>
      <c r="AIW146" s="16"/>
      <c r="AIX146" s="16"/>
      <c r="AIY146" s="16"/>
      <c r="AIZ146" s="16"/>
      <c r="AJA146" s="16"/>
      <c r="AJB146" s="16"/>
      <c r="AJC146" s="16"/>
      <c r="AJD146" s="16"/>
      <c r="AJE146" s="16"/>
      <c r="AJF146" s="16"/>
      <c r="AJG146" s="16"/>
      <c r="AJH146" s="16"/>
      <c r="AJI146" s="16"/>
      <c r="AJJ146" s="16"/>
      <c r="AJK146" s="16"/>
      <c r="AJL146" s="16"/>
      <c r="AJM146" s="16"/>
      <c r="AJN146" s="16"/>
      <c r="AJO146" s="16"/>
      <c r="AJP146" s="16"/>
      <c r="AJQ146" s="16"/>
      <c r="AJR146" s="16"/>
      <c r="AJS146" s="16"/>
      <c r="AJT146" s="16"/>
      <c r="AJU146" s="16"/>
      <c r="AJV146" s="16"/>
      <c r="AJW146" s="16"/>
      <c r="AJX146" s="16"/>
      <c r="AJY146" s="16"/>
      <c r="AJZ146" s="16"/>
      <c r="AKA146" s="16"/>
      <c r="AKB146" s="16"/>
      <c r="AKC146" s="16"/>
      <c r="AKD146" s="16"/>
      <c r="AKE146" s="16"/>
      <c r="AKF146" s="16"/>
      <c r="AKG146" s="16"/>
      <c r="AKH146" s="16"/>
      <c r="AKI146" s="16"/>
      <c r="AKJ146" s="16"/>
      <c r="AKK146" s="16"/>
      <c r="AKL146" s="16"/>
      <c r="AKM146" s="16"/>
      <c r="AKN146" s="16"/>
      <c r="AKO146" s="16"/>
      <c r="AKP146" s="16"/>
      <c r="AKQ146" s="16"/>
      <c r="AKR146" s="16"/>
      <c r="AKS146" s="16"/>
      <c r="AKT146" s="16"/>
      <c r="AKU146" s="16"/>
      <c r="AKV146" s="16"/>
      <c r="AKW146" s="16"/>
      <c r="AKX146" s="16"/>
      <c r="AKY146" s="16"/>
      <c r="AKZ146" s="16"/>
      <c r="ALA146" s="16"/>
      <c r="ALB146" s="16"/>
      <c r="ALC146" s="16"/>
      <c r="ALD146" s="16"/>
      <c r="ALE146" s="16"/>
      <c r="ALF146" s="16"/>
      <c r="ALG146" s="16"/>
      <c r="ALH146" s="16"/>
      <c r="ALI146" s="16"/>
      <c r="ALJ146" s="16"/>
      <c r="ALK146" s="16"/>
      <c r="ALL146" s="16"/>
      <c r="ALM146" s="16"/>
      <c r="ALN146" s="16"/>
      <c r="ALO146" s="16"/>
      <c r="ALP146" s="16"/>
      <c r="ALQ146" s="16"/>
      <c r="ALR146" s="16"/>
      <c r="ALS146" s="16"/>
      <c r="ALT146" s="16"/>
      <c r="ALU146" s="16"/>
      <c r="ALV146" s="16"/>
      <c r="ALW146" s="16"/>
      <c r="ALX146" s="16"/>
      <c r="ALY146" s="16"/>
      <c r="ALZ146" s="16"/>
      <c r="AMA146" s="16"/>
      <c r="AMB146" s="16"/>
      <c r="AMC146" s="16"/>
      <c r="AMD146" s="16"/>
      <c r="AME146" s="16"/>
      <c r="AMF146" s="16"/>
      <c r="AMG146" s="16"/>
      <c r="AMH146" s="16"/>
      <c r="AMI146" s="16"/>
      <c r="AMJ146" s="16"/>
      <c r="AMK146" s="16"/>
      <c r="AML146" s="16"/>
      <c r="AMM146" s="16"/>
      <c r="AMN146" s="16"/>
      <c r="AMO146" s="16"/>
      <c r="AMP146" s="16"/>
      <c r="AMQ146" s="16"/>
      <c r="AMR146" s="16"/>
      <c r="AMS146" s="16"/>
      <c r="AMT146" s="16"/>
      <c r="AMU146" s="16"/>
      <c r="AMV146" s="16"/>
      <c r="AMW146" s="16"/>
      <c r="AMX146" s="16"/>
      <c r="AMY146" s="16"/>
      <c r="AMZ146" s="16"/>
      <c r="ANA146" s="16"/>
      <c r="ANB146" s="16"/>
      <c r="ANC146" s="16"/>
      <c r="AND146" s="16"/>
      <c r="ANE146" s="16"/>
      <c r="ANF146" s="16"/>
      <c r="ANG146" s="16"/>
      <c r="ANH146" s="16"/>
      <c r="ANI146" s="16"/>
      <c r="ANJ146" s="16"/>
      <c r="ANK146" s="16"/>
      <c r="ANL146" s="16"/>
      <c r="ANM146" s="16"/>
      <c r="ANN146" s="16"/>
      <c r="ANO146" s="16"/>
      <c r="ANP146" s="16"/>
      <c r="ANQ146" s="16"/>
      <c r="ANR146" s="16"/>
      <c r="ANS146" s="16"/>
      <c r="ANT146" s="16"/>
      <c r="ANU146" s="16"/>
      <c r="ANV146" s="16"/>
      <c r="ANW146" s="16"/>
      <c r="ANX146" s="16"/>
      <c r="ANY146" s="16"/>
      <c r="ANZ146" s="16"/>
      <c r="AOA146" s="16"/>
      <c r="AOB146" s="16"/>
      <c r="AOC146" s="16"/>
      <c r="AOD146" s="16"/>
      <c r="AOE146" s="16"/>
      <c r="AOF146" s="16"/>
      <c r="AOG146" s="16"/>
      <c r="AOH146" s="16"/>
      <c r="AOI146" s="16"/>
      <c r="AOJ146" s="16"/>
      <c r="AOK146" s="16"/>
      <c r="AOL146" s="16"/>
      <c r="AOM146" s="16"/>
      <c r="AON146" s="16"/>
      <c r="AOO146" s="16"/>
      <c r="AOP146" s="16"/>
      <c r="AOQ146" s="16"/>
      <c r="AOR146" s="16"/>
      <c r="AOS146" s="16"/>
      <c r="AOT146" s="16"/>
      <c r="AOU146" s="16"/>
      <c r="AOV146" s="16"/>
      <c r="AOW146" s="16"/>
      <c r="AOX146" s="16"/>
      <c r="AOY146" s="16"/>
      <c r="AOZ146" s="16"/>
      <c r="APA146" s="16"/>
      <c r="APB146" s="16"/>
      <c r="APC146" s="16"/>
      <c r="APD146" s="16"/>
      <c r="APE146" s="16"/>
      <c r="APF146" s="16"/>
      <c r="APG146" s="16"/>
      <c r="APH146" s="16"/>
      <c r="API146" s="16"/>
      <c r="APJ146" s="16"/>
      <c r="APK146" s="16"/>
      <c r="APL146" s="16"/>
      <c r="APM146" s="16"/>
      <c r="APN146" s="16"/>
      <c r="APO146" s="16"/>
      <c r="APP146" s="16"/>
      <c r="APQ146" s="16"/>
      <c r="APR146" s="16"/>
      <c r="APS146" s="16"/>
      <c r="APT146" s="16"/>
      <c r="APU146" s="16"/>
      <c r="APV146" s="16"/>
      <c r="APW146" s="16"/>
      <c r="APX146" s="16"/>
      <c r="APY146" s="16"/>
      <c r="APZ146" s="16"/>
      <c r="AQA146" s="16"/>
      <c r="AQB146" s="16"/>
      <c r="AQC146" s="16"/>
      <c r="AQD146" s="16"/>
      <c r="AQE146" s="16"/>
      <c r="AQF146" s="16"/>
      <c r="AQG146" s="16"/>
      <c r="AQH146" s="16"/>
      <c r="AQI146" s="16"/>
      <c r="AQJ146" s="16"/>
      <c r="AQK146" s="16"/>
      <c r="AQL146" s="16"/>
      <c r="AQM146" s="16"/>
      <c r="AQN146" s="16"/>
      <c r="AQO146" s="16"/>
      <c r="AQP146" s="16"/>
      <c r="AQQ146" s="16"/>
      <c r="AQR146" s="16"/>
      <c r="AQS146" s="16"/>
      <c r="AQT146" s="16"/>
      <c r="AQU146" s="16"/>
      <c r="AQV146" s="16"/>
      <c r="AQW146" s="16"/>
      <c r="AQX146" s="16"/>
      <c r="AQY146" s="16"/>
      <c r="AQZ146" s="16"/>
      <c r="ARA146" s="16"/>
      <c r="ARB146" s="16"/>
      <c r="ARC146" s="16"/>
      <c r="ARD146" s="16"/>
      <c r="ARE146" s="16"/>
      <c r="ARF146" s="16"/>
      <c r="ARG146" s="16"/>
      <c r="ARH146" s="16"/>
      <c r="ARI146" s="16"/>
      <c r="ARJ146" s="16"/>
      <c r="ARK146" s="16"/>
      <c r="ARL146" s="16"/>
      <c r="ARM146" s="16"/>
      <c r="ARN146" s="16"/>
      <c r="ARO146" s="16"/>
      <c r="ARP146" s="16"/>
      <c r="ARQ146" s="16"/>
      <c r="ARR146" s="16"/>
      <c r="ARS146" s="16"/>
      <c r="ART146" s="16"/>
      <c r="ARU146" s="16"/>
      <c r="ARV146" s="16"/>
      <c r="ARW146" s="16"/>
      <c r="ARX146" s="16"/>
      <c r="ARY146" s="16"/>
      <c r="ARZ146" s="16"/>
      <c r="ASA146" s="16"/>
      <c r="ASB146" s="16"/>
      <c r="ASC146" s="16"/>
      <c r="ASD146" s="16"/>
      <c r="ASE146" s="16"/>
      <c r="ASF146" s="16"/>
      <c r="ASG146" s="16"/>
      <c r="ASH146" s="16"/>
      <c r="ASI146" s="16"/>
      <c r="ASJ146" s="16"/>
      <c r="ASK146" s="16"/>
      <c r="ASL146" s="16"/>
      <c r="ASM146" s="16"/>
      <c r="ASN146" s="16"/>
      <c r="ASO146" s="16"/>
      <c r="ASP146" s="16"/>
      <c r="ASQ146" s="16"/>
      <c r="ASR146" s="16"/>
      <c r="ASS146" s="16"/>
      <c r="AST146" s="16"/>
      <c r="ASU146" s="16"/>
      <c r="ASV146" s="16"/>
      <c r="ASW146" s="16"/>
      <c r="ASX146" s="16"/>
      <c r="ASY146" s="16"/>
      <c r="ASZ146" s="16"/>
      <c r="ATA146" s="16"/>
      <c r="ATB146" s="16"/>
      <c r="ATC146" s="16"/>
      <c r="ATD146" s="16"/>
      <c r="ATE146" s="16"/>
      <c r="ATF146" s="16"/>
      <c r="ATG146" s="16"/>
      <c r="ATH146" s="16"/>
      <c r="ATI146" s="16"/>
      <c r="ATJ146" s="16"/>
      <c r="ATK146" s="16"/>
      <c r="ATL146" s="16"/>
      <c r="ATM146" s="16"/>
      <c r="ATN146" s="16"/>
      <c r="ATO146" s="16"/>
      <c r="ATP146" s="16"/>
      <c r="ATQ146" s="16"/>
      <c r="ATR146" s="16"/>
      <c r="ATS146" s="16"/>
      <c r="ATT146" s="16"/>
      <c r="ATU146" s="16"/>
      <c r="ATV146" s="16"/>
      <c r="ATW146" s="16"/>
      <c r="ATX146" s="16"/>
      <c r="ATY146" s="16"/>
      <c r="ATZ146" s="16"/>
      <c r="AUA146" s="16"/>
      <c r="AUB146" s="16"/>
      <c r="AUC146" s="16"/>
      <c r="AUD146" s="16"/>
      <c r="AUE146" s="16"/>
      <c r="AUF146" s="16"/>
      <c r="AUG146" s="16"/>
      <c r="AUH146" s="16"/>
      <c r="AUI146" s="16"/>
      <c r="AUJ146" s="16"/>
      <c r="AUK146" s="16"/>
      <c r="AUL146" s="16"/>
      <c r="AUM146" s="16"/>
      <c r="AUN146" s="16"/>
      <c r="AUO146" s="16"/>
      <c r="AUP146" s="16"/>
      <c r="AUQ146" s="16"/>
      <c r="AUR146" s="16"/>
      <c r="AUS146" s="16"/>
      <c r="AUT146" s="16"/>
      <c r="AUU146" s="16"/>
      <c r="AUV146" s="16"/>
      <c r="AUW146" s="16"/>
      <c r="AUX146" s="16"/>
      <c r="AUY146" s="16"/>
      <c r="AUZ146" s="16"/>
      <c r="AVA146" s="16"/>
      <c r="AVB146" s="16"/>
      <c r="AVC146" s="16"/>
      <c r="AVD146" s="16"/>
      <c r="AVE146" s="16"/>
      <c r="AVF146" s="16"/>
      <c r="AVG146" s="16"/>
      <c r="AVH146" s="16"/>
      <c r="AVI146" s="16"/>
      <c r="AVJ146" s="16"/>
      <c r="AVK146" s="16"/>
      <c r="AVL146" s="16"/>
      <c r="AVM146" s="16"/>
      <c r="AVN146" s="16"/>
      <c r="AVO146" s="16"/>
      <c r="AVP146" s="16"/>
      <c r="AVQ146" s="16"/>
      <c r="AVR146" s="16"/>
      <c r="AVS146" s="16"/>
      <c r="AVT146" s="16"/>
      <c r="AVU146" s="16"/>
      <c r="AVV146" s="16"/>
      <c r="AVW146" s="16"/>
      <c r="AVX146" s="16"/>
      <c r="AVY146" s="16"/>
      <c r="AVZ146" s="16"/>
      <c r="AWA146" s="16"/>
      <c r="AWB146" s="16"/>
      <c r="AWC146" s="16"/>
      <c r="AWD146" s="16"/>
      <c r="AWE146" s="16"/>
      <c r="AWF146" s="16"/>
      <c r="AWG146" s="16"/>
      <c r="AWH146" s="16"/>
      <c r="AWI146" s="16"/>
      <c r="AWJ146" s="16"/>
      <c r="AWK146" s="16"/>
      <c r="AWL146" s="16"/>
      <c r="AWM146" s="16"/>
      <c r="AWN146" s="16"/>
      <c r="AWO146" s="16"/>
      <c r="AWP146" s="16"/>
      <c r="AWQ146" s="16"/>
      <c r="AWR146" s="16"/>
      <c r="AWS146" s="16"/>
      <c r="AWT146" s="16"/>
      <c r="AWU146" s="16"/>
      <c r="AWV146" s="16"/>
      <c r="AWW146" s="16"/>
      <c r="AWX146" s="16"/>
      <c r="AWY146" s="16"/>
      <c r="AWZ146" s="16"/>
      <c r="AXA146" s="16"/>
      <c r="AXB146" s="16"/>
      <c r="AXC146" s="16"/>
      <c r="AXD146" s="16"/>
      <c r="AXE146" s="16"/>
      <c r="AXF146" s="16"/>
      <c r="AXG146" s="16"/>
      <c r="AXH146" s="16"/>
      <c r="AXI146" s="16"/>
      <c r="AXJ146" s="16"/>
      <c r="AXK146" s="16"/>
      <c r="AXL146" s="16"/>
      <c r="AXM146" s="16"/>
      <c r="AXN146" s="16"/>
      <c r="AXO146" s="16"/>
      <c r="AXP146" s="16"/>
      <c r="AXQ146" s="16"/>
      <c r="AXR146" s="16"/>
      <c r="AXS146" s="16"/>
      <c r="AXT146" s="16"/>
      <c r="AXU146" s="16"/>
      <c r="AXV146" s="16"/>
      <c r="AXW146" s="16"/>
      <c r="AXX146" s="16"/>
      <c r="AXY146" s="16"/>
      <c r="AXZ146" s="16"/>
      <c r="AYA146" s="16"/>
      <c r="AYB146" s="16"/>
      <c r="AYC146" s="16"/>
      <c r="AYD146" s="16"/>
      <c r="AYE146" s="16"/>
      <c r="AYF146" s="16"/>
      <c r="AYG146" s="16"/>
      <c r="AYH146" s="16"/>
      <c r="AYI146" s="16"/>
      <c r="AYJ146" s="16"/>
      <c r="AYK146" s="16"/>
      <c r="AYL146" s="16"/>
      <c r="AYM146" s="16"/>
      <c r="AYN146" s="16"/>
      <c r="AYO146" s="16"/>
      <c r="AYP146" s="16"/>
      <c r="AYQ146" s="16"/>
      <c r="AYR146" s="16"/>
      <c r="AYS146" s="16"/>
      <c r="AYT146" s="16"/>
      <c r="AYU146" s="16"/>
      <c r="AYV146" s="16"/>
      <c r="AYW146" s="16"/>
      <c r="AYX146" s="16"/>
      <c r="AYY146" s="16"/>
      <c r="AYZ146" s="16"/>
      <c r="AZA146" s="16"/>
      <c r="AZB146" s="16"/>
      <c r="AZC146" s="16"/>
      <c r="AZD146" s="16"/>
      <c r="AZE146" s="16"/>
      <c r="AZF146" s="16"/>
      <c r="AZG146" s="16"/>
      <c r="AZH146" s="16"/>
      <c r="AZI146" s="16"/>
      <c r="AZJ146" s="16"/>
      <c r="AZK146" s="16"/>
      <c r="AZL146" s="16"/>
      <c r="AZM146" s="16"/>
      <c r="AZN146" s="16"/>
      <c r="AZO146" s="16"/>
      <c r="AZP146" s="16"/>
      <c r="AZQ146" s="16"/>
      <c r="AZR146" s="16"/>
      <c r="AZS146" s="16"/>
      <c r="AZT146" s="16"/>
      <c r="AZU146" s="16"/>
      <c r="AZV146" s="16"/>
      <c r="AZW146" s="16"/>
      <c r="AZX146" s="16"/>
      <c r="AZY146" s="16"/>
      <c r="AZZ146" s="16"/>
      <c r="BAA146" s="16"/>
      <c r="BAB146" s="16"/>
      <c r="BAC146" s="16"/>
      <c r="BAD146" s="16"/>
      <c r="BAE146" s="16"/>
      <c r="BAF146" s="16"/>
      <c r="BAG146" s="16"/>
      <c r="BAH146" s="16"/>
      <c r="BAI146" s="16"/>
      <c r="BAJ146" s="16"/>
      <c r="BAK146" s="16"/>
      <c r="BAL146" s="16"/>
      <c r="BAM146" s="16"/>
      <c r="BAN146" s="16"/>
      <c r="BAO146" s="16"/>
      <c r="BAP146" s="16"/>
      <c r="BAQ146" s="16"/>
      <c r="BAR146" s="16"/>
      <c r="BAS146" s="16"/>
      <c r="BAT146" s="16"/>
      <c r="BAU146" s="16"/>
      <c r="BAV146" s="16"/>
      <c r="BAW146" s="16"/>
      <c r="BAX146" s="16"/>
      <c r="BAY146" s="16"/>
      <c r="BAZ146" s="16"/>
      <c r="BBA146" s="16"/>
      <c r="BBB146" s="16"/>
      <c r="BBC146" s="16"/>
      <c r="BBD146" s="16"/>
      <c r="BBE146" s="16"/>
      <c r="BBF146" s="16"/>
      <c r="BBG146" s="16"/>
      <c r="BBH146" s="16"/>
      <c r="BBI146" s="16"/>
      <c r="BBJ146" s="16"/>
      <c r="BBK146" s="16"/>
      <c r="BBL146" s="16"/>
      <c r="BBM146" s="16"/>
      <c r="BBN146" s="16"/>
      <c r="BBO146" s="16"/>
      <c r="BBP146" s="16"/>
      <c r="BBQ146" s="16"/>
      <c r="BBR146" s="16"/>
      <c r="BBS146" s="16"/>
      <c r="BBT146" s="16"/>
      <c r="BBU146" s="16"/>
      <c r="BBV146" s="16"/>
      <c r="BBW146" s="16"/>
      <c r="BBX146" s="16"/>
      <c r="BBY146" s="16"/>
      <c r="BBZ146" s="16"/>
      <c r="BCA146" s="16"/>
      <c r="BCB146" s="16"/>
      <c r="BCC146" s="16"/>
      <c r="BCD146" s="16"/>
      <c r="BCE146" s="16"/>
      <c r="BCF146" s="16"/>
      <c r="BCG146" s="16"/>
      <c r="BCH146" s="16"/>
      <c r="BCI146" s="16"/>
      <c r="BCJ146" s="16"/>
      <c r="BCK146" s="16"/>
      <c r="BCL146" s="16"/>
      <c r="BCM146" s="16"/>
      <c r="BCN146" s="16"/>
      <c r="BCO146" s="16"/>
      <c r="BCP146" s="16"/>
      <c r="BCQ146" s="16"/>
      <c r="BCR146" s="16"/>
      <c r="BCS146" s="16"/>
      <c r="BCT146" s="16"/>
      <c r="BCU146" s="16"/>
      <c r="BCV146" s="16"/>
      <c r="BCW146" s="16"/>
      <c r="BCX146" s="16"/>
      <c r="BCY146" s="16"/>
      <c r="BCZ146" s="16"/>
      <c r="BDA146" s="16"/>
      <c r="BDB146" s="16"/>
      <c r="BDC146" s="16"/>
      <c r="BDD146" s="16"/>
      <c r="BDE146" s="16"/>
      <c r="BDF146" s="16"/>
      <c r="BDG146" s="16"/>
      <c r="BDH146" s="16"/>
      <c r="BDI146" s="16"/>
      <c r="BDJ146" s="16"/>
      <c r="BDK146" s="16"/>
      <c r="BDL146" s="16"/>
      <c r="BDM146" s="16"/>
      <c r="BDN146" s="16"/>
      <c r="BDO146" s="16"/>
      <c r="BDP146" s="16"/>
      <c r="BDQ146" s="16"/>
      <c r="BDR146" s="16"/>
      <c r="BDS146" s="16"/>
      <c r="BDT146" s="16"/>
      <c r="BDU146" s="16"/>
      <c r="BDV146" s="16"/>
      <c r="BDW146" s="16"/>
      <c r="BDX146" s="16"/>
      <c r="BDY146" s="16"/>
      <c r="BDZ146" s="16"/>
      <c r="BEA146" s="16"/>
      <c r="BEB146" s="16"/>
      <c r="BEC146" s="16"/>
      <c r="BED146" s="16"/>
      <c r="BEE146" s="16"/>
      <c r="BEF146" s="16"/>
      <c r="BEG146" s="16"/>
      <c r="BEH146" s="16"/>
      <c r="BEI146" s="16"/>
      <c r="BEJ146" s="16"/>
      <c r="BEK146" s="16"/>
      <c r="BEL146" s="16"/>
      <c r="BEM146" s="16"/>
      <c r="BEN146" s="16"/>
      <c r="BEO146" s="16"/>
      <c r="BEP146" s="16"/>
      <c r="BEQ146" s="16"/>
      <c r="BER146" s="16"/>
      <c r="BES146" s="16"/>
      <c r="BET146" s="16"/>
      <c r="BEU146" s="16"/>
      <c r="BEV146" s="16"/>
      <c r="BEW146" s="16"/>
      <c r="BEX146" s="16"/>
      <c r="BEY146" s="16"/>
      <c r="BEZ146" s="16"/>
      <c r="BFA146" s="16"/>
      <c r="BFB146" s="16"/>
      <c r="BFC146" s="16"/>
      <c r="BFD146" s="16"/>
      <c r="BFE146" s="16"/>
      <c r="BFF146" s="16"/>
      <c r="BFG146" s="16"/>
      <c r="BFH146" s="16"/>
      <c r="BFI146" s="16"/>
      <c r="BFJ146" s="16"/>
      <c r="BFK146" s="16"/>
      <c r="BFL146" s="16"/>
      <c r="BFM146" s="16"/>
      <c r="BFN146" s="16"/>
      <c r="BFO146" s="16"/>
      <c r="BFP146" s="16"/>
      <c r="BFQ146" s="16"/>
      <c r="BFR146" s="16"/>
      <c r="BFS146" s="16"/>
      <c r="BFT146" s="16"/>
      <c r="BFU146" s="16"/>
      <c r="BFV146" s="16"/>
      <c r="BFW146" s="16"/>
      <c r="BFX146" s="16"/>
      <c r="BFY146" s="16"/>
      <c r="BFZ146" s="16"/>
      <c r="BGA146" s="16"/>
      <c r="BGB146" s="16"/>
      <c r="BGC146" s="16"/>
      <c r="BGD146" s="16"/>
      <c r="BGE146" s="16"/>
      <c r="BGF146" s="16"/>
      <c r="BGG146" s="16"/>
      <c r="BGH146" s="16"/>
      <c r="BGI146" s="16"/>
      <c r="BGJ146" s="16"/>
      <c r="BGK146" s="16"/>
      <c r="BGL146" s="16"/>
      <c r="BGM146" s="16"/>
      <c r="BGN146" s="16"/>
      <c r="BGO146" s="16"/>
      <c r="BGP146" s="16"/>
      <c r="BGQ146" s="16"/>
      <c r="BGR146" s="16"/>
      <c r="BGS146" s="16"/>
      <c r="BGT146" s="16"/>
      <c r="BGU146" s="16"/>
      <c r="BGV146" s="16"/>
      <c r="BGW146" s="16"/>
      <c r="BGX146" s="16"/>
      <c r="BGY146" s="16"/>
      <c r="BGZ146" s="16"/>
      <c r="BHA146" s="16"/>
      <c r="BHB146" s="16"/>
      <c r="BHC146" s="16"/>
      <c r="BHD146" s="16"/>
      <c r="BHE146" s="16"/>
      <c r="BHF146" s="16"/>
      <c r="BHG146" s="16"/>
      <c r="BHH146" s="16"/>
      <c r="BHI146" s="16"/>
      <c r="BHJ146" s="16"/>
      <c r="BHK146" s="16"/>
      <c r="BHL146" s="16"/>
      <c r="BHM146" s="16"/>
      <c r="BHN146" s="16"/>
      <c r="BHO146" s="16"/>
      <c r="BHP146" s="16"/>
      <c r="BHQ146" s="16"/>
      <c r="BHR146" s="16"/>
      <c r="BHS146" s="16"/>
      <c r="BHT146" s="16"/>
      <c r="BHU146" s="16"/>
      <c r="BHV146" s="16"/>
      <c r="BHW146" s="16"/>
      <c r="BHX146" s="16"/>
      <c r="BHY146" s="16"/>
      <c r="BHZ146" s="16"/>
      <c r="BIA146" s="16"/>
      <c r="BIB146" s="16"/>
      <c r="BIC146" s="16"/>
    </row>
    <row r="147" spans="1:1589" s="27" customFormat="1" ht="48" customHeight="1">
      <c r="A147" s="80" t="s">
        <v>176</v>
      </c>
      <c r="B147" s="62"/>
      <c r="C147" s="197" t="s">
        <v>175</v>
      </c>
      <c r="D147" s="198" t="s">
        <v>13</v>
      </c>
      <c r="E147" s="107">
        <v>42005</v>
      </c>
      <c r="F147" s="107">
        <v>42369</v>
      </c>
      <c r="G147" s="114" t="s">
        <v>172</v>
      </c>
      <c r="H147" s="130"/>
      <c r="I147" s="152">
        <v>30000000</v>
      </c>
      <c r="J147" s="130"/>
      <c r="K147" s="155"/>
      <c r="L147" s="190"/>
      <c r="M147" s="130">
        <v>16190481.949999999</v>
      </c>
      <c r="N147" s="130"/>
      <c r="O147" s="130"/>
      <c r="P147" s="130"/>
      <c r="Q147" s="130">
        <v>16190481.949999999</v>
      </c>
      <c r="R147" s="130"/>
      <c r="S147" s="130"/>
      <c r="T147" s="94">
        <f>I147-M147</f>
        <v>13809518.050000001</v>
      </c>
      <c r="U147" s="9"/>
      <c r="V147" s="9"/>
      <c r="W147" s="9"/>
      <c r="X147" s="9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  <c r="EO147" s="9"/>
      <c r="EP147" s="9"/>
      <c r="EQ147" s="9"/>
      <c r="ER147" s="9"/>
      <c r="ES147" s="9"/>
      <c r="ET147" s="9"/>
      <c r="EU147" s="9"/>
      <c r="EV147" s="9"/>
      <c r="EW147" s="9"/>
      <c r="EX147" s="9"/>
      <c r="EY147" s="9"/>
      <c r="EZ147" s="9"/>
      <c r="FA147" s="9"/>
      <c r="FB147" s="9"/>
      <c r="FC147" s="9"/>
      <c r="FD147" s="9"/>
      <c r="FE147" s="9"/>
      <c r="FF147" s="9"/>
      <c r="FG147" s="9"/>
      <c r="FH147" s="9"/>
      <c r="FI147" s="9"/>
      <c r="FJ147" s="9"/>
      <c r="FK147" s="9"/>
      <c r="FL147" s="9"/>
      <c r="FM147" s="9"/>
      <c r="FN147" s="9"/>
      <c r="FO147" s="9"/>
      <c r="FP147" s="9"/>
      <c r="FQ147" s="9"/>
      <c r="FR147" s="9"/>
      <c r="FS147" s="9"/>
      <c r="FT147" s="9"/>
      <c r="FU147" s="9"/>
      <c r="FV147" s="9"/>
      <c r="FW147" s="9"/>
      <c r="FX147" s="9"/>
      <c r="FY147" s="9"/>
      <c r="FZ147" s="9"/>
      <c r="GA147" s="9"/>
      <c r="GB147" s="9"/>
      <c r="GC147" s="9"/>
      <c r="GD147" s="9"/>
      <c r="GE147" s="9"/>
      <c r="GF147" s="9"/>
      <c r="GG147" s="9"/>
      <c r="GH147" s="9"/>
      <c r="GI147" s="9"/>
      <c r="GJ147" s="9"/>
      <c r="GK147" s="9"/>
      <c r="GL147" s="9"/>
      <c r="GM147" s="9"/>
      <c r="GN147" s="9"/>
      <c r="GO147" s="9"/>
      <c r="GP147" s="9"/>
      <c r="GQ147" s="9"/>
      <c r="GR147" s="9"/>
      <c r="GS147" s="9"/>
      <c r="GT147" s="9"/>
      <c r="GU147" s="9"/>
      <c r="GV147" s="9"/>
      <c r="GW147" s="9"/>
      <c r="GX147" s="9"/>
      <c r="GY147" s="9"/>
    </row>
    <row r="148" spans="1:1589" s="27" customFormat="1" ht="28.5" customHeight="1">
      <c r="A148" s="80" t="s">
        <v>177</v>
      </c>
      <c r="B148" s="62"/>
      <c r="C148" s="197"/>
      <c r="D148" s="198"/>
      <c r="E148" s="115" t="s">
        <v>12</v>
      </c>
      <c r="F148" s="115">
        <v>42369</v>
      </c>
      <c r="G148" s="116" t="s">
        <v>10</v>
      </c>
      <c r="H148" s="145"/>
      <c r="I148" s="145"/>
      <c r="J148" s="145"/>
      <c r="K148" s="155"/>
      <c r="L148" s="145"/>
      <c r="M148" s="130"/>
      <c r="N148" s="145"/>
      <c r="O148" s="145"/>
      <c r="P148" s="145"/>
      <c r="Q148" s="145"/>
      <c r="R148" s="145"/>
      <c r="S148" s="145"/>
      <c r="T148" s="9"/>
      <c r="U148" s="9"/>
      <c r="V148" s="9"/>
      <c r="W148" s="9"/>
      <c r="X148" s="9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  <c r="EO148" s="9"/>
      <c r="EP148" s="9"/>
      <c r="EQ148" s="9"/>
      <c r="ER148" s="9"/>
      <c r="ES148" s="9"/>
      <c r="ET148" s="9"/>
      <c r="EU148" s="9"/>
      <c r="EV148" s="9"/>
      <c r="EW148" s="9"/>
      <c r="EX148" s="9"/>
      <c r="EY148" s="9"/>
      <c r="EZ148" s="9"/>
      <c r="FA148" s="9"/>
      <c r="FB148" s="9"/>
      <c r="FC148" s="9"/>
      <c r="FD148" s="9"/>
      <c r="FE148" s="9"/>
      <c r="FF148" s="9"/>
      <c r="FG148" s="9"/>
      <c r="FH148" s="9"/>
      <c r="FI148" s="9"/>
      <c r="FJ148" s="9"/>
      <c r="FK148" s="9"/>
      <c r="FL148" s="9"/>
      <c r="FM148" s="9"/>
      <c r="FN148" s="9"/>
      <c r="FO148" s="9"/>
      <c r="FP148" s="9"/>
      <c r="FQ148" s="9"/>
      <c r="FR148" s="9"/>
      <c r="FS148" s="9"/>
      <c r="FT148" s="9"/>
      <c r="FU148" s="9"/>
      <c r="FV148" s="9"/>
      <c r="FW148" s="9"/>
      <c r="FX148" s="9"/>
      <c r="FY148" s="9"/>
      <c r="FZ148" s="9"/>
      <c r="GA148" s="9"/>
      <c r="GB148" s="9"/>
      <c r="GC148" s="9"/>
      <c r="GD148" s="9"/>
      <c r="GE148" s="9"/>
      <c r="GF148" s="9"/>
      <c r="GG148" s="9"/>
      <c r="GH148" s="9"/>
      <c r="GI148" s="9"/>
      <c r="GJ148" s="9"/>
      <c r="GK148" s="9"/>
      <c r="GL148" s="9"/>
      <c r="GM148" s="9"/>
      <c r="GN148" s="9"/>
      <c r="GO148" s="9"/>
      <c r="GP148" s="9"/>
      <c r="GQ148" s="9"/>
      <c r="GR148" s="9"/>
      <c r="GS148" s="9"/>
      <c r="GT148" s="9"/>
      <c r="GU148" s="9"/>
      <c r="GV148" s="9"/>
      <c r="GW148" s="9"/>
      <c r="GX148" s="9"/>
      <c r="GY148" s="9"/>
      <c r="GZ148" s="9"/>
      <c r="HA148" s="9"/>
      <c r="HB148" s="9"/>
      <c r="HC148" s="9"/>
      <c r="HD148" s="9"/>
      <c r="HE148" s="9"/>
      <c r="HF148" s="9"/>
      <c r="HG148" s="9"/>
      <c r="HH148" s="9"/>
      <c r="HI148" s="9"/>
      <c r="HJ148" s="9"/>
      <c r="HK148" s="9"/>
      <c r="HL148" s="9"/>
      <c r="HM148" s="9"/>
      <c r="HN148" s="9"/>
      <c r="HO148" s="9"/>
      <c r="HP148" s="9"/>
      <c r="HQ148" s="9"/>
      <c r="HR148" s="9"/>
      <c r="HS148" s="9"/>
      <c r="HT148" s="9"/>
      <c r="HU148" s="9"/>
      <c r="HV148" s="9"/>
      <c r="HW148" s="9"/>
      <c r="HX148" s="9"/>
      <c r="HY148" s="9"/>
      <c r="HZ148" s="9"/>
      <c r="IA148" s="9"/>
      <c r="IB148" s="9"/>
      <c r="IC148" s="9"/>
      <c r="ID148" s="9"/>
      <c r="IE148" s="9"/>
      <c r="IF148" s="9"/>
      <c r="IG148" s="9"/>
      <c r="IH148" s="9"/>
      <c r="II148" s="9"/>
      <c r="IJ148" s="9"/>
      <c r="IK148" s="9"/>
      <c r="IL148" s="9"/>
      <c r="IM148" s="9"/>
      <c r="IN148" s="9"/>
      <c r="IO148" s="9"/>
      <c r="IP148" s="9"/>
      <c r="IQ148" s="9"/>
      <c r="IR148" s="9"/>
      <c r="IS148" s="9"/>
      <c r="IT148" s="9"/>
      <c r="IU148" s="9"/>
      <c r="IV148" s="9"/>
      <c r="IW148" s="9"/>
      <c r="IX148" s="9"/>
      <c r="IY148" s="9"/>
      <c r="IZ148" s="9"/>
      <c r="JA148" s="9"/>
      <c r="JB148" s="9"/>
      <c r="JC148" s="9"/>
      <c r="JD148" s="9"/>
      <c r="JE148" s="9"/>
      <c r="JF148" s="9"/>
      <c r="JG148" s="9"/>
      <c r="JH148" s="9"/>
      <c r="JI148" s="9"/>
      <c r="JJ148" s="9"/>
      <c r="JK148" s="9"/>
      <c r="JL148" s="9"/>
      <c r="JM148" s="9"/>
      <c r="JN148" s="9"/>
      <c r="JO148" s="9"/>
      <c r="JP148" s="9"/>
      <c r="JQ148" s="9"/>
      <c r="JR148" s="9"/>
      <c r="JS148" s="9"/>
      <c r="JT148" s="9"/>
      <c r="JU148" s="9"/>
      <c r="JV148" s="9"/>
      <c r="JW148" s="9"/>
      <c r="JX148" s="9"/>
      <c r="JY148" s="9"/>
      <c r="JZ148" s="9"/>
      <c r="KA148" s="9"/>
      <c r="KB148" s="9"/>
      <c r="KC148" s="9"/>
      <c r="KD148" s="9"/>
      <c r="KE148" s="9"/>
      <c r="KF148" s="9"/>
      <c r="KG148" s="9"/>
      <c r="KH148" s="9"/>
      <c r="KI148" s="9"/>
      <c r="KJ148" s="9"/>
      <c r="KK148" s="9"/>
      <c r="KL148" s="9"/>
      <c r="KM148" s="9"/>
      <c r="KN148" s="9"/>
      <c r="KO148" s="9"/>
      <c r="KP148" s="9"/>
      <c r="KQ148" s="9"/>
      <c r="KR148" s="9"/>
      <c r="KS148" s="9"/>
      <c r="KT148" s="9"/>
      <c r="KU148" s="9"/>
      <c r="KV148" s="9"/>
      <c r="KW148" s="9"/>
      <c r="KX148" s="9"/>
      <c r="KY148" s="9"/>
      <c r="KZ148" s="9"/>
      <c r="LA148" s="9"/>
      <c r="LB148" s="9"/>
      <c r="LC148" s="9"/>
      <c r="LD148" s="9"/>
      <c r="LE148" s="9"/>
      <c r="LF148" s="9"/>
      <c r="LG148" s="9"/>
      <c r="LH148" s="9"/>
      <c r="LI148" s="9"/>
      <c r="LJ148" s="9"/>
      <c r="LK148" s="9"/>
      <c r="LL148" s="9"/>
      <c r="LM148" s="9"/>
      <c r="LN148" s="9"/>
      <c r="LO148" s="9"/>
      <c r="LP148" s="9"/>
      <c r="LQ148" s="9"/>
      <c r="LR148" s="9"/>
      <c r="LS148" s="9"/>
      <c r="LT148" s="9"/>
      <c r="LU148" s="9"/>
      <c r="LV148" s="9"/>
      <c r="LW148" s="9"/>
      <c r="LX148" s="9"/>
      <c r="LY148" s="9"/>
      <c r="LZ148" s="9"/>
      <c r="MA148" s="9"/>
      <c r="MB148" s="9"/>
      <c r="MC148" s="9"/>
      <c r="MD148" s="9"/>
      <c r="ME148" s="9"/>
      <c r="MF148" s="9"/>
      <c r="MG148" s="9"/>
      <c r="MH148" s="9"/>
      <c r="MI148" s="9"/>
      <c r="MJ148" s="9"/>
      <c r="MK148" s="9"/>
      <c r="ML148" s="9"/>
      <c r="MM148" s="9"/>
      <c r="MN148" s="9"/>
      <c r="MO148" s="9"/>
      <c r="MP148" s="9"/>
      <c r="MQ148" s="9"/>
      <c r="MR148" s="9"/>
      <c r="MS148" s="9"/>
      <c r="MT148" s="9"/>
      <c r="MU148" s="9"/>
      <c r="MV148" s="9"/>
      <c r="MW148" s="9"/>
      <c r="MX148" s="9"/>
      <c r="MY148" s="9"/>
      <c r="MZ148" s="9"/>
      <c r="NA148" s="9"/>
      <c r="NB148" s="9"/>
      <c r="NC148" s="9"/>
      <c r="ND148" s="9"/>
      <c r="NE148" s="9"/>
      <c r="NF148" s="9"/>
      <c r="NG148" s="9"/>
      <c r="NH148" s="9"/>
      <c r="NI148" s="9"/>
      <c r="NJ148" s="9"/>
      <c r="NK148" s="9"/>
      <c r="NL148" s="9"/>
      <c r="NM148" s="9"/>
      <c r="NN148" s="9"/>
      <c r="NO148" s="9"/>
      <c r="NP148" s="9"/>
      <c r="NQ148" s="9"/>
      <c r="NR148" s="9"/>
      <c r="NS148" s="9"/>
      <c r="NT148" s="9"/>
      <c r="NU148" s="9"/>
      <c r="NV148" s="9"/>
      <c r="NW148" s="9"/>
      <c r="NX148" s="9"/>
      <c r="NY148" s="9"/>
      <c r="NZ148" s="9"/>
      <c r="OA148" s="9"/>
      <c r="OB148" s="9"/>
      <c r="OC148" s="9"/>
      <c r="OD148" s="9"/>
      <c r="OE148" s="9"/>
      <c r="OF148" s="9"/>
      <c r="OG148" s="9"/>
      <c r="OH148" s="9"/>
      <c r="OI148" s="9"/>
      <c r="OJ148" s="9"/>
      <c r="OK148" s="9"/>
      <c r="OL148" s="9"/>
      <c r="OM148" s="9"/>
      <c r="ON148" s="9"/>
      <c r="OO148" s="9"/>
      <c r="OP148" s="9"/>
      <c r="OQ148" s="9"/>
      <c r="OR148" s="9"/>
      <c r="OS148" s="9"/>
      <c r="OT148" s="9"/>
      <c r="OU148" s="9"/>
      <c r="OV148" s="9"/>
      <c r="OW148" s="9"/>
      <c r="OX148" s="9"/>
      <c r="OY148" s="9"/>
      <c r="OZ148" s="9"/>
      <c r="PA148" s="9"/>
      <c r="PB148" s="9"/>
      <c r="PC148" s="9"/>
      <c r="PD148" s="9"/>
      <c r="PE148" s="9"/>
      <c r="PF148" s="9"/>
      <c r="PG148" s="9"/>
      <c r="PH148" s="9"/>
      <c r="PI148" s="9"/>
      <c r="PJ148" s="9"/>
      <c r="PK148" s="9"/>
      <c r="PL148" s="9"/>
      <c r="PM148" s="9"/>
      <c r="PN148" s="9"/>
      <c r="PO148" s="9"/>
      <c r="PP148" s="9"/>
      <c r="PQ148" s="9"/>
      <c r="PR148" s="9"/>
      <c r="PS148" s="9"/>
      <c r="PT148" s="9"/>
      <c r="PU148" s="9"/>
      <c r="PV148" s="9"/>
      <c r="PW148" s="9"/>
      <c r="PX148" s="9"/>
      <c r="PY148" s="9"/>
      <c r="PZ148" s="9"/>
      <c r="QA148" s="9"/>
      <c r="QB148" s="9"/>
      <c r="QC148" s="9"/>
      <c r="QD148" s="9"/>
      <c r="QE148" s="9"/>
      <c r="QF148" s="9"/>
      <c r="QG148" s="9"/>
      <c r="QH148" s="9"/>
      <c r="QI148" s="9"/>
      <c r="QJ148" s="9"/>
      <c r="QK148" s="9"/>
      <c r="QL148" s="9"/>
      <c r="QM148" s="9"/>
      <c r="QN148" s="9"/>
      <c r="QO148" s="9"/>
      <c r="QP148" s="9"/>
      <c r="QQ148" s="9"/>
      <c r="QR148" s="9"/>
      <c r="QS148" s="9"/>
      <c r="QT148" s="9"/>
      <c r="QU148" s="9"/>
      <c r="QV148" s="9"/>
      <c r="QW148" s="9"/>
      <c r="QX148" s="9"/>
      <c r="QY148" s="9"/>
      <c r="QZ148" s="9"/>
      <c r="RA148" s="9"/>
      <c r="RB148" s="9"/>
      <c r="RC148" s="9"/>
      <c r="RD148" s="9"/>
      <c r="RE148" s="9"/>
      <c r="RF148" s="9"/>
      <c r="RG148" s="9"/>
      <c r="RH148" s="9"/>
      <c r="RI148" s="9"/>
      <c r="RJ148" s="9"/>
      <c r="RK148" s="9"/>
      <c r="RL148" s="9"/>
      <c r="RM148" s="9"/>
      <c r="RN148" s="9"/>
      <c r="RO148" s="9"/>
      <c r="RP148" s="9"/>
      <c r="RQ148" s="9"/>
      <c r="RR148" s="9"/>
      <c r="RS148" s="9"/>
      <c r="RT148" s="9"/>
      <c r="RU148" s="9"/>
      <c r="RV148" s="9"/>
      <c r="RW148" s="9"/>
      <c r="RX148" s="9"/>
      <c r="RY148" s="9"/>
      <c r="RZ148" s="9"/>
      <c r="SA148" s="9"/>
      <c r="SB148" s="9"/>
      <c r="SC148" s="9"/>
      <c r="SD148" s="9"/>
      <c r="SE148" s="9"/>
      <c r="SF148" s="9"/>
      <c r="SG148" s="9"/>
      <c r="SH148" s="9"/>
      <c r="SI148" s="9"/>
      <c r="SJ148" s="9"/>
      <c r="SK148" s="9"/>
      <c r="SL148" s="9"/>
      <c r="SM148" s="9"/>
      <c r="SN148" s="9"/>
      <c r="SO148" s="9"/>
      <c r="SP148" s="9"/>
      <c r="SQ148" s="9"/>
      <c r="SR148" s="9"/>
      <c r="SS148" s="9"/>
      <c r="ST148" s="9"/>
      <c r="SU148" s="9"/>
      <c r="SV148" s="9"/>
      <c r="SW148" s="9"/>
      <c r="SX148" s="9"/>
      <c r="SY148" s="9"/>
      <c r="SZ148" s="9"/>
      <c r="TA148" s="9"/>
      <c r="TB148" s="9"/>
      <c r="TC148" s="9"/>
      <c r="TD148" s="9"/>
      <c r="TE148" s="9"/>
      <c r="TF148" s="9"/>
      <c r="TG148" s="9"/>
      <c r="TH148" s="9"/>
      <c r="TI148" s="9"/>
      <c r="TJ148" s="9"/>
      <c r="TK148" s="9"/>
      <c r="TL148" s="9"/>
      <c r="TM148" s="9"/>
      <c r="TN148" s="9"/>
      <c r="TO148" s="9"/>
      <c r="TP148" s="9"/>
      <c r="TQ148" s="9"/>
      <c r="TR148" s="9"/>
      <c r="TS148" s="9"/>
      <c r="TT148" s="9"/>
      <c r="TU148" s="9"/>
      <c r="TV148" s="9"/>
      <c r="TW148" s="9"/>
      <c r="TX148" s="9"/>
      <c r="TY148" s="9"/>
      <c r="TZ148" s="9"/>
      <c r="UA148" s="9"/>
      <c r="UB148" s="9"/>
      <c r="UC148" s="9"/>
      <c r="UD148" s="9"/>
      <c r="UE148" s="9"/>
      <c r="UF148" s="9"/>
      <c r="UG148" s="9"/>
      <c r="UH148" s="9"/>
      <c r="UI148" s="9"/>
      <c r="UJ148" s="9"/>
      <c r="UK148" s="9"/>
      <c r="UL148" s="9"/>
      <c r="UM148" s="9"/>
      <c r="UN148" s="9"/>
      <c r="UO148" s="9"/>
      <c r="UP148" s="9"/>
      <c r="UQ148" s="9"/>
      <c r="UR148" s="9"/>
      <c r="US148" s="9"/>
      <c r="UT148" s="9"/>
      <c r="UU148" s="9"/>
      <c r="UV148" s="9"/>
      <c r="UW148" s="9"/>
      <c r="UX148" s="9"/>
      <c r="UY148" s="9"/>
      <c r="UZ148" s="9"/>
      <c r="VA148" s="9"/>
      <c r="VB148" s="9"/>
      <c r="VC148" s="9"/>
      <c r="VD148" s="9"/>
      <c r="VE148" s="9"/>
      <c r="VF148" s="9"/>
      <c r="VG148" s="9"/>
      <c r="VH148" s="9"/>
      <c r="VI148" s="9"/>
      <c r="VJ148" s="9"/>
      <c r="VK148" s="9"/>
      <c r="VL148" s="9"/>
      <c r="VM148" s="9"/>
      <c r="VN148" s="9"/>
      <c r="VO148" s="9"/>
      <c r="VP148" s="9"/>
      <c r="VQ148" s="9"/>
      <c r="VR148" s="9"/>
      <c r="VS148" s="9"/>
      <c r="VT148" s="9"/>
      <c r="VU148" s="9"/>
      <c r="VV148" s="9"/>
      <c r="VW148" s="9"/>
      <c r="VX148" s="9"/>
      <c r="VY148" s="9"/>
      <c r="VZ148" s="9"/>
      <c r="WA148" s="9"/>
      <c r="WB148" s="9"/>
      <c r="WC148" s="9"/>
      <c r="WD148" s="9"/>
      <c r="WE148" s="9"/>
      <c r="WF148" s="9"/>
      <c r="WG148" s="9"/>
      <c r="WH148" s="9"/>
      <c r="WI148" s="9"/>
      <c r="WJ148" s="9"/>
      <c r="WK148" s="9"/>
      <c r="WL148" s="9"/>
      <c r="WM148" s="9"/>
      <c r="WN148" s="9"/>
      <c r="WO148" s="9"/>
      <c r="WP148" s="9"/>
      <c r="WQ148" s="9"/>
      <c r="WR148" s="9"/>
      <c r="WS148" s="9"/>
      <c r="WT148" s="9"/>
      <c r="WU148" s="9"/>
      <c r="WV148" s="9"/>
      <c r="WW148" s="9"/>
      <c r="WX148" s="9"/>
      <c r="WY148" s="9"/>
      <c r="WZ148" s="9"/>
      <c r="XA148" s="9"/>
      <c r="XB148" s="9"/>
      <c r="XC148" s="9"/>
      <c r="XD148" s="9"/>
      <c r="XE148" s="9"/>
      <c r="XF148" s="9"/>
      <c r="XG148" s="9"/>
      <c r="XH148" s="9"/>
      <c r="XI148" s="9"/>
      <c r="XJ148" s="9"/>
      <c r="XK148" s="9"/>
      <c r="XL148" s="9"/>
      <c r="XM148" s="9"/>
      <c r="XN148" s="9"/>
      <c r="XO148" s="9"/>
      <c r="XP148" s="9"/>
      <c r="XQ148" s="9"/>
      <c r="XR148" s="9"/>
      <c r="XS148" s="9"/>
      <c r="XT148" s="9"/>
      <c r="XU148" s="9"/>
      <c r="XV148" s="9"/>
      <c r="XW148" s="9"/>
      <c r="XX148" s="9"/>
      <c r="XY148" s="9"/>
      <c r="XZ148" s="9"/>
      <c r="YA148" s="9"/>
      <c r="YB148" s="9"/>
      <c r="YC148" s="9"/>
      <c r="YD148" s="9"/>
      <c r="YE148" s="9"/>
      <c r="YF148" s="9"/>
      <c r="YG148" s="9"/>
      <c r="YH148" s="9"/>
      <c r="YI148" s="9"/>
      <c r="YJ148" s="9"/>
      <c r="YK148" s="9"/>
      <c r="YL148" s="9"/>
      <c r="YM148" s="9"/>
      <c r="YN148" s="9"/>
      <c r="YO148" s="9"/>
      <c r="YP148" s="9"/>
      <c r="YQ148" s="9"/>
      <c r="YR148" s="9"/>
      <c r="YS148" s="9"/>
      <c r="YT148" s="9"/>
      <c r="YU148" s="9"/>
      <c r="YV148" s="9"/>
      <c r="YW148" s="9"/>
      <c r="YX148" s="9"/>
      <c r="YY148" s="9"/>
      <c r="YZ148" s="9"/>
      <c r="ZA148" s="9"/>
      <c r="ZB148" s="9"/>
      <c r="ZC148" s="9"/>
      <c r="ZD148" s="9"/>
      <c r="ZE148" s="9"/>
      <c r="ZF148" s="9"/>
      <c r="ZG148" s="9"/>
      <c r="ZH148" s="9"/>
      <c r="ZI148" s="9"/>
      <c r="ZJ148" s="9"/>
      <c r="ZK148" s="9"/>
      <c r="ZL148" s="9"/>
      <c r="ZM148" s="9"/>
      <c r="ZN148" s="9"/>
      <c r="ZO148" s="9"/>
      <c r="ZP148" s="9"/>
      <c r="ZQ148" s="9"/>
      <c r="ZR148" s="9"/>
      <c r="ZS148" s="9"/>
      <c r="ZT148" s="9"/>
      <c r="ZU148" s="9"/>
      <c r="ZV148" s="9"/>
      <c r="ZW148" s="9"/>
      <c r="ZX148" s="9"/>
      <c r="ZY148" s="9"/>
      <c r="ZZ148" s="9"/>
      <c r="AAA148" s="9"/>
      <c r="AAB148" s="9"/>
      <c r="AAC148" s="9"/>
      <c r="AAD148" s="9"/>
      <c r="AAE148" s="9"/>
      <c r="AAF148" s="9"/>
      <c r="AAG148" s="9"/>
      <c r="AAH148" s="9"/>
      <c r="AAI148" s="9"/>
      <c r="AAJ148" s="9"/>
      <c r="AAK148" s="9"/>
      <c r="AAL148" s="9"/>
      <c r="AAM148" s="9"/>
      <c r="AAN148" s="9"/>
      <c r="AAO148" s="9"/>
      <c r="AAP148" s="9"/>
      <c r="AAQ148" s="9"/>
      <c r="AAR148" s="9"/>
      <c r="AAS148" s="9"/>
      <c r="AAT148" s="9"/>
      <c r="AAU148" s="9"/>
      <c r="AAV148" s="9"/>
      <c r="AAW148" s="9"/>
      <c r="AAX148" s="9"/>
      <c r="AAY148" s="9"/>
      <c r="AAZ148" s="9"/>
      <c r="ABA148" s="9"/>
      <c r="ABB148" s="9"/>
      <c r="ABC148" s="9"/>
      <c r="ABD148" s="9"/>
      <c r="ABE148" s="9"/>
      <c r="ABF148" s="9"/>
      <c r="ABG148" s="9"/>
      <c r="ABH148" s="9"/>
      <c r="ABI148" s="9"/>
      <c r="ABJ148" s="9"/>
      <c r="ABK148" s="9"/>
      <c r="ABL148" s="9"/>
      <c r="ABM148" s="9"/>
      <c r="ABN148" s="9"/>
      <c r="ABO148" s="9"/>
      <c r="ABP148" s="9"/>
      <c r="ABQ148" s="9"/>
      <c r="ABR148" s="9"/>
      <c r="ABS148" s="9"/>
      <c r="ABT148" s="9"/>
      <c r="ABU148" s="9"/>
      <c r="ABV148" s="9"/>
      <c r="ABW148" s="9"/>
      <c r="ABX148" s="9"/>
      <c r="ABY148" s="9"/>
      <c r="ABZ148" s="9"/>
      <c r="ACA148" s="9"/>
      <c r="ACB148" s="9"/>
      <c r="ACC148" s="9"/>
      <c r="ACD148" s="9"/>
      <c r="ACE148" s="9"/>
      <c r="ACF148" s="9"/>
      <c r="ACG148" s="9"/>
      <c r="ACH148" s="9"/>
      <c r="ACI148" s="9"/>
      <c r="ACJ148" s="9"/>
      <c r="ACK148" s="9"/>
      <c r="ACL148" s="9"/>
      <c r="ACM148" s="9"/>
      <c r="ACN148" s="9"/>
      <c r="ACO148" s="9"/>
      <c r="ACP148" s="9"/>
      <c r="ACQ148" s="9"/>
      <c r="ACR148" s="9"/>
      <c r="ACS148" s="9"/>
      <c r="ACT148" s="9"/>
      <c r="ACU148" s="9"/>
      <c r="ACV148" s="9"/>
      <c r="ACW148" s="9"/>
      <c r="ACX148" s="9"/>
      <c r="ACY148" s="9"/>
      <c r="ACZ148" s="9"/>
      <c r="ADA148" s="9"/>
      <c r="ADB148" s="9"/>
      <c r="ADC148" s="9"/>
      <c r="ADD148" s="9"/>
      <c r="ADE148" s="9"/>
      <c r="ADF148" s="9"/>
      <c r="ADG148" s="9"/>
      <c r="ADH148" s="9"/>
      <c r="ADI148" s="9"/>
      <c r="ADJ148" s="9"/>
      <c r="ADK148" s="9"/>
      <c r="ADL148" s="9"/>
      <c r="ADM148" s="9"/>
      <c r="ADN148" s="9"/>
      <c r="ADO148" s="9"/>
      <c r="ADP148" s="9"/>
      <c r="ADQ148" s="9"/>
      <c r="ADR148" s="9"/>
      <c r="ADS148" s="9"/>
      <c r="ADT148" s="9"/>
      <c r="ADU148" s="9"/>
      <c r="ADV148" s="9"/>
      <c r="ADW148" s="9"/>
      <c r="ADX148" s="9"/>
      <c r="ADY148" s="9"/>
      <c r="ADZ148" s="9"/>
      <c r="AEA148" s="9"/>
      <c r="AEB148" s="9"/>
      <c r="AEC148" s="9"/>
      <c r="AED148" s="9"/>
      <c r="AEE148" s="9"/>
      <c r="AEF148" s="9"/>
      <c r="AEG148" s="9"/>
      <c r="AEH148" s="9"/>
      <c r="AEI148" s="9"/>
      <c r="AEJ148" s="9"/>
      <c r="AEK148" s="9"/>
      <c r="AEL148" s="9"/>
      <c r="AEM148" s="9"/>
      <c r="AEN148" s="9"/>
      <c r="AEO148" s="9"/>
      <c r="AEP148" s="9"/>
      <c r="AEQ148" s="9"/>
      <c r="AER148" s="9"/>
      <c r="AES148" s="9"/>
      <c r="AET148" s="9"/>
      <c r="AEU148" s="9"/>
      <c r="AEV148" s="9"/>
      <c r="AEW148" s="9"/>
      <c r="AEX148" s="9"/>
      <c r="AEY148" s="9"/>
      <c r="AEZ148" s="9"/>
      <c r="AFA148" s="9"/>
      <c r="AFB148" s="9"/>
      <c r="AFC148" s="9"/>
      <c r="AFD148" s="9"/>
      <c r="AFE148" s="9"/>
      <c r="AFF148" s="9"/>
      <c r="AFG148" s="9"/>
      <c r="AFH148" s="9"/>
      <c r="AFI148" s="9"/>
      <c r="AFJ148" s="9"/>
      <c r="AFK148" s="9"/>
      <c r="AFL148" s="9"/>
      <c r="AFM148" s="9"/>
      <c r="AFN148" s="9"/>
      <c r="AFO148" s="9"/>
      <c r="AFP148" s="9"/>
      <c r="AFQ148" s="9"/>
      <c r="AFR148" s="9"/>
      <c r="AFS148" s="9"/>
      <c r="AFT148" s="9"/>
      <c r="AFU148" s="9"/>
      <c r="AFV148" s="9"/>
      <c r="AFW148" s="9"/>
      <c r="AFX148" s="9"/>
      <c r="AFY148" s="9"/>
      <c r="AFZ148" s="9"/>
      <c r="AGA148" s="9"/>
      <c r="AGB148" s="9"/>
      <c r="AGC148" s="9"/>
      <c r="AGD148" s="9"/>
      <c r="AGE148" s="9"/>
      <c r="AGF148" s="9"/>
      <c r="AGG148" s="9"/>
      <c r="AGH148" s="9"/>
      <c r="AGI148" s="9"/>
      <c r="AGJ148" s="9"/>
      <c r="AGK148" s="9"/>
      <c r="AGL148" s="9"/>
      <c r="AGM148" s="9"/>
      <c r="AGN148" s="9"/>
      <c r="AGO148" s="9"/>
      <c r="AGP148" s="9"/>
      <c r="AGQ148" s="9"/>
      <c r="AGR148" s="9"/>
      <c r="AGS148" s="9"/>
      <c r="AGT148" s="9"/>
      <c r="AGU148" s="9"/>
      <c r="AGV148" s="9"/>
      <c r="AGW148" s="9"/>
      <c r="AGX148" s="9"/>
      <c r="AGY148" s="9"/>
      <c r="AGZ148" s="9"/>
      <c r="AHA148" s="9"/>
      <c r="AHB148" s="9"/>
      <c r="AHC148" s="9"/>
      <c r="AHD148" s="9"/>
      <c r="AHE148" s="9"/>
      <c r="AHF148" s="9"/>
      <c r="AHG148" s="9"/>
      <c r="AHH148" s="9"/>
      <c r="AHI148" s="9"/>
      <c r="AHJ148" s="9"/>
      <c r="AHK148" s="9"/>
      <c r="AHL148" s="9"/>
      <c r="AHM148" s="9"/>
      <c r="AHN148" s="9"/>
      <c r="AHO148" s="9"/>
      <c r="AHP148" s="9"/>
      <c r="AHQ148" s="9"/>
      <c r="AHR148" s="9"/>
      <c r="AHS148" s="9"/>
      <c r="AHT148" s="9"/>
      <c r="AHU148" s="9"/>
      <c r="AHV148" s="9"/>
      <c r="AHW148" s="9"/>
      <c r="AHX148" s="9"/>
      <c r="AHY148" s="9"/>
      <c r="AHZ148" s="9"/>
      <c r="AIA148" s="9"/>
      <c r="AIB148" s="9"/>
      <c r="AIC148" s="9"/>
      <c r="AID148" s="9"/>
      <c r="AIE148" s="9"/>
      <c r="AIF148" s="9"/>
      <c r="AIG148" s="9"/>
      <c r="AIH148" s="9"/>
      <c r="AII148" s="9"/>
      <c r="AIJ148" s="9"/>
      <c r="AIK148" s="9"/>
      <c r="AIL148" s="9"/>
      <c r="AIM148" s="9"/>
      <c r="AIN148" s="9"/>
      <c r="AIO148" s="9"/>
      <c r="AIP148" s="9"/>
      <c r="AIQ148" s="9"/>
      <c r="AIR148" s="9"/>
      <c r="AIS148" s="9"/>
      <c r="AIT148" s="9"/>
      <c r="AIU148" s="9"/>
      <c r="AIV148" s="9"/>
      <c r="AIW148" s="9"/>
      <c r="AIX148" s="9"/>
      <c r="AIY148" s="9"/>
      <c r="AIZ148" s="9"/>
      <c r="AJA148" s="9"/>
      <c r="AJB148" s="9"/>
      <c r="AJC148" s="9"/>
      <c r="AJD148" s="9"/>
      <c r="AJE148" s="9"/>
      <c r="AJF148" s="9"/>
      <c r="AJG148" s="9"/>
      <c r="AJH148" s="9"/>
      <c r="AJI148" s="9"/>
      <c r="AJJ148" s="9"/>
      <c r="AJK148" s="9"/>
      <c r="AJL148" s="9"/>
      <c r="AJM148" s="9"/>
      <c r="AJN148" s="9"/>
      <c r="AJO148" s="9"/>
      <c r="AJP148" s="9"/>
      <c r="AJQ148" s="9"/>
      <c r="AJR148" s="9"/>
      <c r="AJS148" s="9"/>
      <c r="AJT148" s="9"/>
      <c r="AJU148" s="9"/>
      <c r="AJV148" s="9"/>
      <c r="AJW148" s="9"/>
      <c r="AJX148" s="9"/>
      <c r="AJY148" s="9"/>
      <c r="AJZ148" s="9"/>
      <c r="AKA148" s="9"/>
      <c r="AKB148" s="9"/>
      <c r="AKC148" s="9"/>
      <c r="AKD148" s="9"/>
      <c r="AKE148" s="9"/>
      <c r="AKF148" s="9"/>
      <c r="AKG148" s="9"/>
      <c r="AKH148" s="9"/>
      <c r="AKI148" s="9"/>
      <c r="AKJ148" s="9"/>
      <c r="AKK148" s="9"/>
      <c r="AKL148" s="9"/>
      <c r="AKM148" s="9"/>
      <c r="AKN148" s="9"/>
      <c r="AKO148" s="9"/>
      <c r="AKP148" s="9"/>
      <c r="AKQ148" s="9"/>
      <c r="AKR148" s="9"/>
      <c r="AKS148" s="9"/>
      <c r="AKT148" s="9"/>
      <c r="AKU148" s="9"/>
      <c r="AKV148" s="9"/>
      <c r="AKW148" s="9"/>
      <c r="AKX148" s="9"/>
      <c r="AKY148" s="9"/>
      <c r="AKZ148" s="9"/>
      <c r="ALA148" s="9"/>
      <c r="ALB148" s="9"/>
      <c r="ALC148" s="9"/>
      <c r="ALD148" s="9"/>
      <c r="ALE148" s="9"/>
      <c r="ALF148" s="9"/>
      <c r="ALG148" s="9"/>
      <c r="ALH148" s="9"/>
      <c r="ALI148" s="9"/>
      <c r="ALJ148" s="9"/>
      <c r="ALK148" s="9"/>
      <c r="ALL148" s="9"/>
      <c r="ALM148" s="9"/>
      <c r="ALN148" s="9"/>
      <c r="ALO148" s="9"/>
      <c r="ALP148" s="9"/>
      <c r="ALQ148" s="9"/>
      <c r="ALR148" s="9"/>
      <c r="ALS148" s="9"/>
      <c r="ALT148" s="9"/>
      <c r="ALU148" s="9"/>
      <c r="ALV148" s="9"/>
      <c r="ALW148" s="9"/>
      <c r="ALX148" s="9"/>
      <c r="ALY148" s="9"/>
      <c r="ALZ148" s="9"/>
      <c r="AMA148" s="9"/>
      <c r="AMB148" s="9"/>
      <c r="AMC148" s="9"/>
      <c r="AMD148" s="9"/>
      <c r="AME148" s="9"/>
      <c r="AMF148" s="9"/>
      <c r="AMG148" s="9"/>
      <c r="AMH148" s="9"/>
      <c r="AMI148" s="9"/>
      <c r="AMJ148" s="9"/>
      <c r="AMK148" s="9"/>
      <c r="AML148" s="9"/>
      <c r="AMM148" s="9"/>
      <c r="AMN148" s="9"/>
      <c r="AMO148" s="9"/>
      <c r="AMP148" s="9"/>
      <c r="AMQ148" s="9"/>
      <c r="AMR148" s="9"/>
      <c r="AMS148" s="9"/>
      <c r="AMT148" s="9"/>
      <c r="AMU148" s="9"/>
      <c r="AMV148" s="9"/>
      <c r="AMW148" s="9"/>
      <c r="AMX148" s="9"/>
      <c r="AMY148" s="9"/>
      <c r="AMZ148" s="9"/>
      <c r="ANA148" s="9"/>
      <c r="ANB148" s="9"/>
      <c r="ANC148" s="9"/>
      <c r="AND148" s="9"/>
      <c r="ANE148" s="9"/>
      <c r="ANF148" s="9"/>
      <c r="ANG148" s="9"/>
      <c r="ANH148" s="9"/>
      <c r="ANI148" s="9"/>
      <c r="ANJ148" s="9"/>
      <c r="ANK148" s="9"/>
      <c r="ANL148" s="9"/>
      <c r="ANM148" s="9"/>
      <c r="ANN148" s="9"/>
      <c r="ANO148" s="9"/>
      <c r="ANP148" s="9"/>
      <c r="ANQ148" s="9"/>
      <c r="ANR148" s="9"/>
      <c r="ANS148" s="9"/>
      <c r="ANT148" s="9"/>
      <c r="ANU148" s="9"/>
      <c r="ANV148" s="9"/>
      <c r="ANW148" s="9"/>
      <c r="ANX148" s="9"/>
      <c r="ANY148" s="9"/>
      <c r="ANZ148" s="9"/>
      <c r="AOA148" s="9"/>
      <c r="AOB148" s="9"/>
      <c r="AOC148" s="9"/>
      <c r="AOD148" s="9"/>
      <c r="AOE148" s="9"/>
      <c r="AOF148" s="9"/>
      <c r="AOG148" s="9"/>
      <c r="AOH148" s="9"/>
      <c r="AOI148" s="9"/>
      <c r="AOJ148" s="9"/>
      <c r="AOK148" s="9"/>
      <c r="AOL148" s="9"/>
      <c r="AOM148" s="9"/>
      <c r="AON148" s="9"/>
      <c r="AOO148" s="9"/>
      <c r="AOP148" s="9"/>
      <c r="AOQ148" s="9"/>
      <c r="AOR148" s="9"/>
      <c r="AOS148" s="9"/>
      <c r="AOT148" s="9"/>
      <c r="AOU148" s="9"/>
      <c r="AOV148" s="9"/>
      <c r="AOW148" s="9"/>
      <c r="AOX148" s="9"/>
      <c r="AOY148" s="9"/>
      <c r="AOZ148" s="9"/>
      <c r="APA148" s="9"/>
      <c r="APB148" s="9"/>
      <c r="APC148" s="9"/>
      <c r="APD148" s="9"/>
      <c r="APE148" s="9"/>
      <c r="APF148" s="9"/>
      <c r="APG148" s="9"/>
      <c r="APH148" s="9"/>
      <c r="API148" s="9"/>
      <c r="APJ148" s="9"/>
      <c r="APK148" s="9"/>
      <c r="APL148" s="9"/>
      <c r="APM148" s="9"/>
      <c r="APN148" s="9"/>
      <c r="APO148" s="9"/>
      <c r="APP148" s="9"/>
      <c r="APQ148" s="9"/>
      <c r="APR148" s="9"/>
      <c r="APS148" s="9"/>
      <c r="APT148" s="9"/>
      <c r="APU148" s="9"/>
      <c r="APV148" s="9"/>
      <c r="APW148" s="9"/>
      <c r="APX148" s="9"/>
      <c r="APY148" s="9"/>
      <c r="APZ148" s="9"/>
      <c r="AQA148" s="9"/>
      <c r="AQB148" s="9"/>
      <c r="AQC148" s="9"/>
      <c r="AQD148" s="9"/>
      <c r="AQE148" s="9"/>
      <c r="AQF148" s="9"/>
      <c r="AQG148" s="9"/>
      <c r="AQH148" s="9"/>
      <c r="AQI148" s="9"/>
      <c r="AQJ148" s="9"/>
      <c r="AQK148" s="9"/>
      <c r="AQL148" s="9"/>
      <c r="AQM148" s="9"/>
      <c r="AQN148" s="9"/>
      <c r="AQO148" s="9"/>
      <c r="AQP148" s="9"/>
      <c r="AQQ148" s="9"/>
      <c r="AQR148" s="9"/>
      <c r="AQS148" s="9"/>
      <c r="AQT148" s="9"/>
      <c r="AQU148" s="9"/>
      <c r="AQV148" s="9"/>
      <c r="AQW148" s="9"/>
      <c r="AQX148" s="9"/>
      <c r="AQY148" s="9"/>
      <c r="AQZ148" s="9"/>
      <c r="ARA148" s="9"/>
      <c r="ARB148" s="9"/>
      <c r="ARC148" s="9"/>
      <c r="ARD148" s="9"/>
      <c r="ARE148" s="9"/>
      <c r="ARF148" s="9"/>
      <c r="ARG148" s="9"/>
      <c r="ARH148" s="9"/>
      <c r="ARI148" s="9"/>
      <c r="ARJ148" s="9"/>
      <c r="ARK148" s="9"/>
      <c r="ARL148" s="9"/>
      <c r="ARM148" s="9"/>
      <c r="ARN148" s="9"/>
      <c r="ARO148" s="9"/>
      <c r="ARP148" s="9"/>
      <c r="ARQ148" s="9"/>
      <c r="ARR148" s="9"/>
      <c r="ARS148" s="9"/>
      <c r="ART148" s="9"/>
      <c r="ARU148" s="9"/>
      <c r="ARV148" s="9"/>
      <c r="ARW148" s="9"/>
      <c r="ARX148" s="9"/>
      <c r="ARY148" s="9"/>
      <c r="ARZ148" s="9"/>
      <c r="ASA148" s="9"/>
      <c r="ASB148" s="9"/>
      <c r="ASC148" s="9"/>
      <c r="ASD148" s="9"/>
      <c r="ASE148" s="9"/>
      <c r="ASF148" s="9"/>
      <c r="ASG148" s="9"/>
      <c r="ASH148" s="9"/>
      <c r="ASI148" s="9"/>
      <c r="ASJ148" s="9"/>
      <c r="ASK148" s="9"/>
      <c r="ASL148" s="9"/>
      <c r="ASM148" s="9"/>
      <c r="ASN148" s="9"/>
      <c r="ASO148" s="9"/>
      <c r="ASP148" s="9"/>
      <c r="ASQ148" s="9"/>
      <c r="ASR148" s="9"/>
      <c r="ASS148" s="9"/>
      <c r="AST148" s="9"/>
      <c r="ASU148" s="9"/>
      <c r="ASV148" s="9"/>
      <c r="ASW148" s="9"/>
      <c r="ASX148" s="9"/>
      <c r="ASY148" s="9"/>
      <c r="ASZ148" s="9"/>
      <c r="ATA148" s="9"/>
      <c r="ATB148" s="9"/>
      <c r="ATC148" s="9"/>
      <c r="ATD148" s="9"/>
      <c r="ATE148" s="9"/>
      <c r="ATF148" s="9"/>
      <c r="ATG148" s="9"/>
      <c r="ATH148" s="9"/>
      <c r="ATI148" s="9"/>
      <c r="ATJ148" s="9"/>
      <c r="ATK148" s="9"/>
      <c r="ATL148" s="9"/>
      <c r="ATM148" s="9"/>
      <c r="ATN148" s="9"/>
      <c r="ATO148" s="9"/>
      <c r="ATP148" s="9"/>
      <c r="ATQ148" s="9"/>
      <c r="ATR148" s="9"/>
      <c r="ATS148" s="9"/>
      <c r="ATT148" s="9"/>
      <c r="ATU148" s="9"/>
      <c r="ATV148" s="9"/>
      <c r="ATW148" s="9"/>
      <c r="ATX148" s="9"/>
      <c r="ATY148" s="9"/>
      <c r="ATZ148" s="9"/>
      <c r="AUA148" s="9"/>
      <c r="AUB148" s="9"/>
      <c r="AUC148" s="9"/>
      <c r="AUD148" s="9"/>
      <c r="AUE148" s="9"/>
      <c r="AUF148" s="9"/>
      <c r="AUG148" s="9"/>
      <c r="AUH148" s="9"/>
      <c r="AUI148" s="9"/>
      <c r="AUJ148" s="9"/>
      <c r="AUK148" s="9"/>
      <c r="AUL148" s="9"/>
      <c r="AUM148" s="9"/>
      <c r="AUN148" s="9"/>
      <c r="AUO148" s="9"/>
      <c r="AUP148" s="9"/>
      <c r="AUQ148" s="9"/>
      <c r="AUR148" s="9"/>
      <c r="AUS148" s="9"/>
      <c r="AUT148" s="9"/>
      <c r="AUU148" s="9"/>
      <c r="AUV148" s="9"/>
      <c r="AUW148" s="9"/>
      <c r="AUX148" s="9"/>
      <c r="AUY148" s="9"/>
      <c r="AUZ148" s="9"/>
      <c r="AVA148" s="9"/>
      <c r="AVB148" s="9"/>
      <c r="AVC148" s="9"/>
      <c r="AVD148" s="9"/>
      <c r="AVE148" s="9"/>
      <c r="AVF148" s="9"/>
      <c r="AVG148" s="9"/>
      <c r="AVH148" s="9"/>
      <c r="AVI148" s="9"/>
      <c r="AVJ148" s="9"/>
      <c r="AVK148" s="9"/>
      <c r="AVL148" s="9"/>
      <c r="AVM148" s="9"/>
      <c r="AVN148" s="9"/>
      <c r="AVO148" s="9"/>
      <c r="AVP148" s="9"/>
      <c r="AVQ148" s="9"/>
      <c r="AVR148" s="9"/>
      <c r="AVS148" s="9"/>
      <c r="AVT148" s="9"/>
      <c r="AVU148" s="9"/>
      <c r="AVV148" s="9"/>
      <c r="AVW148" s="9"/>
      <c r="AVX148" s="9"/>
      <c r="AVY148" s="9"/>
      <c r="AVZ148" s="9"/>
      <c r="AWA148" s="9"/>
      <c r="AWB148" s="9"/>
      <c r="AWC148" s="9"/>
      <c r="AWD148" s="9"/>
      <c r="AWE148" s="9"/>
      <c r="AWF148" s="9"/>
      <c r="AWG148" s="9"/>
      <c r="AWH148" s="9"/>
      <c r="AWI148" s="9"/>
      <c r="AWJ148" s="9"/>
      <c r="AWK148" s="9"/>
      <c r="AWL148" s="9"/>
      <c r="AWM148" s="9"/>
      <c r="AWN148" s="9"/>
      <c r="AWO148" s="9"/>
      <c r="AWP148" s="9"/>
      <c r="AWQ148" s="9"/>
      <c r="AWR148" s="9"/>
      <c r="AWS148" s="9"/>
      <c r="AWT148" s="9"/>
      <c r="AWU148" s="9"/>
      <c r="AWV148" s="9"/>
      <c r="AWW148" s="9"/>
      <c r="AWX148" s="9"/>
      <c r="AWY148" s="9"/>
      <c r="AWZ148" s="9"/>
      <c r="AXA148" s="9"/>
      <c r="AXB148" s="9"/>
      <c r="AXC148" s="9"/>
      <c r="AXD148" s="9"/>
      <c r="AXE148" s="9"/>
      <c r="AXF148" s="9"/>
      <c r="AXG148" s="9"/>
      <c r="AXH148" s="9"/>
      <c r="AXI148" s="9"/>
      <c r="AXJ148" s="9"/>
      <c r="AXK148" s="9"/>
      <c r="AXL148" s="9"/>
      <c r="AXM148" s="9"/>
      <c r="AXN148" s="9"/>
      <c r="AXO148" s="9"/>
      <c r="AXP148" s="9"/>
      <c r="AXQ148" s="9"/>
      <c r="AXR148" s="9"/>
      <c r="AXS148" s="9"/>
      <c r="AXT148" s="9"/>
      <c r="AXU148" s="9"/>
      <c r="AXV148" s="9"/>
      <c r="AXW148" s="9"/>
      <c r="AXX148" s="9"/>
      <c r="AXY148" s="9"/>
      <c r="AXZ148" s="9"/>
      <c r="AYA148" s="9"/>
      <c r="AYB148" s="9"/>
      <c r="AYC148" s="9"/>
      <c r="AYD148" s="9"/>
      <c r="AYE148" s="9"/>
      <c r="AYF148" s="9"/>
      <c r="AYG148" s="9"/>
      <c r="AYH148" s="9"/>
      <c r="AYI148" s="9"/>
      <c r="AYJ148" s="9"/>
      <c r="AYK148" s="9"/>
      <c r="AYL148" s="9"/>
      <c r="AYM148" s="9"/>
      <c r="AYN148" s="9"/>
      <c r="AYO148" s="9"/>
      <c r="AYP148" s="9"/>
      <c r="AYQ148" s="9"/>
      <c r="AYR148" s="9"/>
      <c r="AYS148" s="9"/>
      <c r="AYT148" s="9"/>
      <c r="AYU148" s="9"/>
      <c r="AYV148" s="9"/>
      <c r="AYW148" s="9"/>
      <c r="AYX148" s="9"/>
      <c r="AYY148" s="9"/>
      <c r="AYZ148" s="9"/>
      <c r="AZA148" s="9"/>
      <c r="AZB148" s="9"/>
      <c r="AZC148" s="9"/>
      <c r="AZD148" s="9"/>
      <c r="AZE148" s="9"/>
      <c r="AZF148" s="9"/>
      <c r="AZG148" s="9"/>
      <c r="AZH148" s="9"/>
      <c r="AZI148" s="9"/>
      <c r="AZJ148" s="9"/>
      <c r="AZK148" s="9"/>
      <c r="AZL148" s="9"/>
      <c r="AZM148" s="9"/>
      <c r="AZN148" s="9"/>
      <c r="AZO148" s="9"/>
      <c r="AZP148" s="9"/>
      <c r="AZQ148" s="9"/>
      <c r="AZR148" s="9"/>
      <c r="AZS148" s="9"/>
      <c r="AZT148" s="9"/>
      <c r="AZU148" s="9"/>
      <c r="AZV148" s="9"/>
      <c r="AZW148" s="9"/>
      <c r="AZX148" s="9"/>
      <c r="AZY148" s="9"/>
      <c r="AZZ148" s="9"/>
      <c r="BAA148" s="9"/>
      <c r="BAB148" s="9"/>
      <c r="BAC148" s="9"/>
      <c r="BAD148" s="9"/>
      <c r="BAE148" s="9"/>
      <c r="BAF148" s="9"/>
      <c r="BAG148" s="9"/>
      <c r="BAH148" s="9"/>
      <c r="BAI148" s="9"/>
      <c r="BAJ148" s="9"/>
      <c r="BAK148" s="9"/>
      <c r="BAL148" s="9"/>
      <c r="BAM148" s="9"/>
      <c r="BAN148" s="9"/>
      <c r="BAO148" s="9"/>
      <c r="BAP148" s="9"/>
      <c r="BAQ148" s="9"/>
      <c r="BAR148" s="9"/>
      <c r="BAS148" s="9"/>
      <c r="BAT148" s="9"/>
      <c r="BAU148" s="9"/>
      <c r="BAV148" s="9"/>
      <c r="BAW148" s="9"/>
      <c r="BAX148" s="9"/>
      <c r="BAY148" s="9"/>
      <c r="BAZ148" s="9"/>
      <c r="BBA148" s="9"/>
      <c r="BBB148" s="9"/>
      <c r="BBC148" s="9"/>
      <c r="BBD148" s="9"/>
      <c r="BBE148" s="9"/>
      <c r="BBF148" s="9"/>
      <c r="BBG148" s="9"/>
      <c r="BBH148" s="9"/>
      <c r="BBI148" s="9"/>
      <c r="BBJ148" s="9"/>
      <c r="BBK148" s="9"/>
      <c r="BBL148" s="9"/>
      <c r="BBM148" s="9"/>
      <c r="BBN148" s="9"/>
      <c r="BBO148" s="9"/>
      <c r="BBP148" s="9"/>
      <c r="BBQ148" s="9"/>
      <c r="BBR148" s="9"/>
      <c r="BBS148" s="9"/>
      <c r="BBT148" s="9"/>
      <c r="BBU148" s="9"/>
      <c r="BBV148" s="9"/>
      <c r="BBW148" s="9"/>
      <c r="BBX148" s="9"/>
      <c r="BBY148" s="9"/>
      <c r="BBZ148" s="9"/>
      <c r="BCA148" s="9"/>
      <c r="BCB148" s="9"/>
      <c r="BCC148" s="9"/>
      <c r="BCD148" s="9"/>
      <c r="BCE148" s="9"/>
      <c r="BCF148" s="9"/>
      <c r="BCG148" s="9"/>
      <c r="BCH148" s="9"/>
      <c r="BCI148" s="9"/>
      <c r="BCJ148" s="9"/>
      <c r="BCK148" s="9"/>
      <c r="BCL148" s="9"/>
      <c r="BCM148" s="9"/>
      <c r="BCN148" s="9"/>
      <c r="BCO148" s="9"/>
      <c r="BCP148" s="9"/>
      <c r="BCQ148" s="9"/>
      <c r="BCR148" s="9"/>
      <c r="BCS148" s="9"/>
      <c r="BCT148" s="9"/>
      <c r="BCU148" s="9"/>
      <c r="BCV148" s="9"/>
      <c r="BCW148" s="9"/>
      <c r="BCX148" s="9"/>
      <c r="BCY148" s="9"/>
      <c r="BCZ148" s="9"/>
      <c r="BDA148" s="9"/>
      <c r="BDB148" s="9"/>
      <c r="BDC148" s="9"/>
      <c r="BDD148" s="9"/>
      <c r="BDE148" s="9"/>
      <c r="BDF148" s="9"/>
      <c r="BDG148" s="9"/>
      <c r="BDH148" s="9"/>
      <c r="BDI148" s="9"/>
      <c r="BDJ148" s="9"/>
      <c r="BDK148" s="9"/>
      <c r="BDL148" s="9"/>
      <c r="BDM148" s="9"/>
      <c r="BDN148" s="9"/>
      <c r="BDO148" s="9"/>
      <c r="BDP148" s="9"/>
      <c r="BDQ148" s="9"/>
      <c r="BDR148" s="9"/>
      <c r="BDS148" s="9"/>
      <c r="BDT148" s="9"/>
      <c r="BDU148" s="9"/>
      <c r="BDV148" s="9"/>
      <c r="BDW148" s="9"/>
      <c r="BDX148" s="9"/>
      <c r="BDY148" s="9"/>
      <c r="BDZ148" s="9"/>
      <c r="BEA148" s="9"/>
      <c r="BEB148" s="9"/>
      <c r="BEC148" s="9"/>
      <c r="BED148" s="9"/>
      <c r="BEE148" s="9"/>
      <c r="BEF148" s="9"/>
      <c r="BEG148" s="9"/>
      <c r="BEH148" s="9"/>
      <c r="BEI148" s="9"/>
      <c r="BEJ148" s="9"/>
      <c r="BEK148" s="9"/>
      <c r="BEL148" s="9"/>
      <c r="BEM148" s="9"/>
      <c r="BEN148" s="9"/>
      <c r="BEO148" s="9"/>
      <c r="BEP148" s="9"/>
      <c r="BEQ148" s="9"/>
      <c r="BER148" s="9"/>
      <c r="BES148" s="9"/>
      <c r="BET148" s="9"/>
      <c r="BEU148" s="9"/>
      <c r="BEV148" s="9"/>
      <c r="BEW148" s="9"/>
      <c r="BEX148" s="9"/>
      <c r="BEY148" s="9"/>
      <c r="BEZ148" s="9"/>
      <c r="BFA148" s="9"/>
      <c r="BFB148" s="9"/>
      <c r="BFC148" s="9"/>
      <c r="BFD148" s="9"/>
      <c r="BFE148" s="9"/>
      <c r="BFF148" s="9"/>
      <c r="BFG148" s="9"/>
      <c r="BFH148" s="9"/>
      <c r="BFI148" s="9"/>
      <c r="BFJ148" s="9"/>
      <c r="BFK148" s="9"/>
      <c r="BFL148" s="9"/>
      <c r="BFM148" s="9"/>
      <c r="BFN148" s="9"/>
      <c r="BFO148" s="9"/>
      <c r="BFP148" s="9"/>
      <c r="BFQ148" s="9"/>
      <c r="BFR148" s="9"/>
      <c r="BFS148" s="9"/>
      <c r="BFT148" s="9"/>
      <c r="BFU148" s="9"/>
      <c r="BFV148" s="9"/>
      <c r="BFW148" s="9"/>
      <c r="BFX148" s="9"/>
      <c r="BFY148" s="9"/>
      <c r="BFZ148" s="9"/>
      <c r="BGA148" s="9"/>
      <c r="BGB148" s="9"/>
      <c r="BGC148" s="9"/>
      <c r="BGD148" s="9"/>
      <c r="BGE148" s="9"/>
      <c r="BGF148" s="9"/>
      <c r="BGG148" s="9"/>
      <c r="BGH148" s="9"/>
      <c r="BGI148" s="9"/>
      <c r="BGJ148" s="9"/>
      <c r="BGK148" s="9"/>
      <c r="BGL148" s="9"/>
      <c r="BGM148" s="9"/>
      <c r="BGN148" s="9"/>
      <c r="BGO148" s="9"/>
      <c r="BGP148" s="9"/>
      <c r="BGQ148" s="9"/>
      <c r="BGR148" s="9"/>
      <c r="BGS148" s="9"/>
      <c r="BGT148" s="9"/>
      <c r="BGU148" s="9"/>
      <c r="BGV148" s="9"/>
      <c r="BGW148" s="9"/>
      <c r="BGX148" s="9"/>
      <c r="BGY148" s="9"/>
      <c r="BGZ148" s="9"/>
      <c r="BHA148" s="9"/>
      <c r="BHB148" s="9"/>
      <c r="BHC148" s="9"/>
      <c r="BHD148" s="9"/>
      <c r="BHE148" s="9"/>
      <c r="BHF148" s="9"/>
      <c r="BHG148" s="9"/>
      <c r="BHH148" s="9"/>
      <c r="BHI148" s="9"/>
      <c r="BHJ148" s="9"/>
      <c r="BHK148" s="9"/>
      <c r="BHL148" s="9"/>
      <c r="BHM148" s="9"/>
      <c r="BHN148" s="9"/>
      <c r="BHO148" s="9"/>
      <c r="BHP148" s="9"/>
      <c r="BHQ148" s="9"/>
      <c r="BHR148" s="9"/>
      <c r="BHS148" s="9"/>
      <c r="BHT148" s="9"/>
      <c r="BHU148" s="9"/>
      <c r="BHV148" s="9"/>
      <c r="BHW148" s="9"/>
      <c r="BHX148" s="9"/>
      <c r="BHY148" s="9"/>
      <c r="BHZ148" s="9"/>
      <c r="BIA148" s="9"/>
      <c r="BIB148" s="9"/>
      <c r="BIC148" s="9"/>
    </row>
    <row r="149" spans="1:1589" s="27" customFormat="1" ht="43.5" customHeight="1">
      <c r="A149" s="80"/>
      <c r="B149" s="62"/>
      <c r="C149" s="197"/>
      <c r="D149" s="198"/>
      <c r="E149" s="115">
        <v>42370</v>
      </c>
      <c r="F149" s="115">
        <v>42735</v>
      </c>
      <c r="G149" s="116" t="s">
        <v>11</v>
      </c>
      <c r="H149" s="145"/>
      <c r="I149" s="145"/>
      <c r="J149" s="145"/>
      <c r="K149" s="155"/>
      <c r="L149" s="145"/>
      <c r="M149" s="130"/>
      <c r="N149" s="145"/>
      <c r="O149" s="145"/>
      <c r="P149" s="145"/>
      <c r="Q149" s="145"/>
      <c r="R149" s="145"/>
      <c r="S149" s="145"/>
      <c r="T149" s="9"/>
      <c r="U149" s="9"/>
      <c r="V149" s="9"/>
      <c r="W149" s="9"/>
      <c r="X149" s="9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  <c r="EO149" s="9"/>
      <c r="EP149" s="9"/>
      <c r="EQ149" s="9"/>
      <c r="ER149" s="9"/>
      <c r="ES149" s="9"/>
      <c r="ET149" s="9"/>
      <c r="EU149" s="9"/>
      <c r="EV149" s="9"/>
      <c r="EW149" s="9"/>
      <c r="EX149" s="9"/>
      <c r="EY149" s="9"/>
      <c r="EZ149" s="9"/>
      <c r="FA149" s="9"/>
      <c r="FB149" s="9"/>
      <c r="FC149" s="9"/>
      <c r="FD149" s="9"/>
      <c r="FE149" s="9"/>
      <c r="FF149" s="9"/>
      <c r="FG149" s="9"/>
      <c r="FH149" s="9"/>
      <c r="FI149" s="9"/>
      <c r="FJ149" s="9"/>
      <c r="FK149" s="9"/>
      <c r="FL149" s="9"/>
      <c r="FM149" s="9"/>
      <c r="FN149" s="9"/>
      <c r="FO149" s="9"/>
      <c r="FP149" s="9"/>
      <c r="FQ149" s="9"/>
      <c r="FR149" s="9"/>
      <c r="FS149" s="9"/>
      <c r="FT149" s="9"/>
      <c r="FU149" s="9"/>
      <c r="FV149" s="9"/>
      <c r="FW149" s="9"/>
      <c r="FX149" s="9"/>
      <c r="FY149" s="9"/>
      <c r="FZ149" s="9"/>
      <c r="GA149" s="9"/>
      <c r="GB149" s="9"/>
      <c r="GC149" s="9"/>
      <c r="GD149" s="9"/>
      <c r="GE149" s="9"/>
      <c r="GF149" s="9"/>
      <c r="GG149" s="9"/>
      <c r="GH149" s="9"/>
      <c r="GI149" s="9"/>
      <c r="GJ149" s="9"/>
      <c r="GK149" s="9"/>
      <c r="GL149" s="9"/>
      <c r="GM149" s="9"/>
      <c r="GN149" s="9"/>
      <c r="GO149" s="9"/>
      <c r="GP149" s="9"/>
      <c r="GQ149" s="9"/>
      <c r="GR149" s="9"/>
      <c r="GS149" s="9"/>
      <c r="GT149" s="9"/>
      <c r="GU149" s="9"/>
      <c r="GV149" s="9"/>
      <c r="GW149" s="9"/>
      <c r="GX149" s="9"/>
      <c r="GY149" s="9"/>
      <c r="GZ149" s="16"/>
      <c r="HA149" s="16"/>
      <c r="HB149" s="16"/>
      <c r="HC149" s="16"/>
      <c r="HD149" s="16"/>
      <c r="HE149" s="16"/>
      <c r="HF149" s="16"/>
      <c r="HG149" s="16"/>
      <c r="HH149" s="16"/>
      <c r="HI149" s="16"/>
      <c r="HJ149" s="16"/>
      <c r="HK149" s="16"/>
      <c r="HL149" s="16"/>
      <c r="HM149" s="16"/>
      <c r="HN149" s="16"/>
      <c r="HO149" s="16"/>
      <c r="HP149" s="16"/>
      <c r="HQ149" s="16"/>
      <c r="HR149" s="16"/>
      <c r="HS149" s="16"/>
      <c r="HT149" s="16"/>
      <c r="HU149" s="16"/>
      <c r="HV149" s="16"/>
      <c r="HW149" s="16"/>
      <c r="HX149" s="16"/>
      <c r="HY149" s="16"/>
      <c r="HZ149" s="16"/>
      <c r="IA149" s="16"/>
      <c r="IB149" s="16"/>
      <c r="IC149" s="16"/>
      <c r="ID149" s="16"/>
      <c r="IE149" s="16"/>
      <c r="IF149" s="16"/>
      <c r="IG149" s="16"/>
      <c r="IH149" s="16"/>
      <c r="II149" s="16"/>
      <c r="IJ149" s="16"/>
      <c r="IK149" s="16"/>
      <c r="IL149" s="16"/>
      <c r="IM149" s="16"/>
      <c r="IN149" s="16"/>
      <c r="IO149" s="16"/>
      <c r="IP149" s="16"/>
      <c r="IQ149" s="16"/>
      <c r="IR149" s="16"/>
      <c r="IS149" s="16"/>
      <c r="IT149" s="16"/>
      <c r="IU149" s="16"/>
      <c r="IV149" s="16"/>
      <c r="IW149" s="16"/>
      <c r="IX149" s="16"/>
      <c r="IY149" s="16"/>
      <c r="IZ149" s="16"/>
      <c r="JA149" s="16"/>
      <c r="JB149" s="16"/>
      <c r="JC149" s="16"/>
      <c r="JD149" s="16"/>
      <c r="JE149" s="16"/>
      <c r="JF149" s="16"/>
      <c r="JG149" s="16"/>
      <c r="JH149" s="16"/>
      <c r="JI149" s="16"/>
      <c r="JJ149" s="16"/>
      <c r="JK149" s="16"/>
      <c r="JL149" s="16"/>
      <c r="JM149" s="16"/>
      <c r="JN149" s="16"/>
      <c r="JO149" s="16"/>
      <c r="JP149" s="16"/>
      <c r="JQ149" s="16"/>
      <c r="JR149" s="16"/>
      <c r="JS149" s="16"/>
      <c r="JT149" s="16"/>
      <c r="JU149" s="16"/>
      <c r="JV149" s="16"/>
      <c r="JW149" s="16"/>
      <c r="JX149" s="16"/>
      <c r="JY149" s="16"/>
      <c r="JZ149" s="16"/>
      <c r="KA149" s="16"/>
      <c r="KB149" s="16"/>
      <c r="KC149" s="16"/>
      <c r="KD149" s="16"/>
      <c r="KE149" s="16"/>
      <c r="KF149" s="16"/>
      <c r="KG149" s="16"/>
      <c r="KH149" s="16"/>
      <c r="KI149" s="16"/>
      <c r="KJ149" s="16"/>
      <c r="KK149" s="16"/>
      <c r="KL149" s="16"/>
      <c r="KM149" s="16"/>
      <c r="KN149" s="16"/>
      <c r="KO149" s="16"/>
      <c r="KP149" s="16"/>
      <c r="KQ149" s="16"/>
      <c r="KR149" s="16"/>
      <c r="KS149" s="16"/>
      <c r="KT149" s="16"/>
      <c r="KU149" s="16"/>
      <c r="KV149" s="16"/>
      <c r="KW149" s="16"/>
      <c r="KX149" s="16"/>
      <c r="KY149" s="16"/>
      <c r="KZ149" s="16"/>
      <c r="LA149" s="16"/>
      <c r="LB149" s="16"/>
      <c r="LC149" s="16"/>
      <c r="LD149" s="16"/>
      <c r="LE149" s="16"/>
      <c r="LF149" s="16"/>
      <c r="LG149" s="16"/>
      <c r="LH149" s="16"/>
      <c r="LI149" s="16"/>
      <c r="LJ149" s="16"/>
      <c r="LK149" s="16"/>
      <c r="LL149" s="16"/>
      <c r="LM149" s="16"/>
      <c r="LN149" s="16"/>
      <c r="LO149" s="16"/>
      <c r="LP149" s="16"/>
      <c r="LQ149" s="16"/>
      <c r="LR149" s="16"/>
      <c r="LS149" s="16"/>
      <c r="LT149" s="16"/>
      <c r="LU149" s="16"/>
      <c r="LV149" s="16"/>
      <c r="LW149" s="16"/>
      <c r="LX149" s="16"/>
      <c r="LY149" s="16"/>
      <c r="LZ149" s="16"/>
      <c r="MA149" s="16"/>
      <c r="MB149" s="16"/>
      <c r="MC149" s="16"/>
      <c r="MD149" s="16"/>
      <c r="ME149" s="16"/>
      <c r="MF149" s="16"/>
      <c r="MG149" s="16"/>
      <c r="MH149" s="16"/>
      <c r="MI149" s="16"/>
      <c r="MJ149" s="16"/>
      <c r="MK149" s="16"/>
      <c r="ML149" s="16"/>
      <c r="MM149" s="16"/>
      <c r="MN149" s="16"/>
      <c r="MO149" s="16"/>
      <c r="MP149" s="16"/>
      <c r="MQ149" s="16"/>
      <c r="MR149" s="16"/>
      <c r="MS149" s="16"/>
      <c r="MT149" s="16"/>
      <c r="MU149" s="16"/>
      <c r="MV149" s="16"/>
      <c r="MW149" s="16"/>
      <c r="MX149" s="16"/>
      <c r="MY149" s="16"/>
      <c r="MZ149" s="16"/>
      <c r="NA149" s="16"/>
      <c r="NB149" s="16"/>
      <c r="NC149" s="16"/>
      <c r="ND149" s="16"/>
      <c r="NE149" s="16"/>
      <c r="NF149" s="16"/>
      <c r="NG149" s="16"/>
      <c r="NH149" s="16"/>
      <c r="NI149" s="16"/>
      <c r="NJ149" s="16"/>
      <c r="NK149" s="16"/>
      <c r="NL149" s="16"/>
      <c r="NM149" s="16"/>
      <c r="NN149" s="16"/>
      <c r="NO149" s="16"/>
      <c r="NP149" s="16"/>
      <c r="NQ149" s="16"/>
      <c r="NR149" s="16"/>
      <c r="NS149" s="16"/>
      <c r="NT149" s="16"/>
      <c r="NU149" s="16"/>
      <c r="NV149" s="16"/>
      <c r="NW149" s="16"/>
      <c r="NX149" s="16"/>
      <c r="NY149" s="16"/>
      <c r="NZ149" s="16"/>
      <c r="OA149" s="16"/>
      <c r="OB149" s="16"/>
      <c r="OC149" s="16"/>
      <c r="OD149" s="16"/>
      <c r="OE149" s="16"/>
      <c r="OF149" s="16"/>
      <c r="OG149" s="16"/>
      <c r="OH149" s="16"/>
      <c r="OI149" s="16"/>
      <c r="OJ149" s="16"/>
      <c r="OK149" s="16"/>
      <c r="OL149" s="16"/>
      <c r="OM149" s="16"/>
      <c r="ON149" s="16"/>
      <c r="OO149" s="16"/>
      <c r="OP149" s="16"/>
      <c r="OQ149" s="16"/>
      <c r="OR149" s="16"/>
      <c r="OS149" s="16"/>
      <c r="OT149" s="16"/>
      <c r="OU149" s="16"/>
      <c r="OV149" s="16"/>
      <c r="OW149" s="16"/>
      <c r="OX149" s="16"/>
      <c r="OY149" s="16"/>
      <c r="OZ149" s="16"/>
      <c r="PA149" s="16"/>
      <c r="PB149" s="16"/>
      <c r="PC149" s="16"/>
      <c r="PD149" s="16"/>
      <c r="PE149" s="16"/>
      <c r="PF149" s="16"/>
      <c r="PG149" s="16"/>
      <c r="PH149" s="16"/>
      <c r="PI149" s="16"/>
      <c r="PJ149" s="16"/>
      <c r="PK149" s="16"/>
      <c r="PL149" s="16"/>
      <c r="PM149" s="16"/>
      <c r="PN149" s="16"/>
      <c r="PO149" s="16"/>
      <c r="PP149" s="16"/>
      <c r="PQ149" s="16"/>
      <c r="PR149" s="16"/>
      <c r="PS149" s="16"/>
      <c r="PT149" s="16"/>
      <c r="PU149" s="16"/>
      <c r="PV149" s="16"/>
      <c r="PW149" s="16"/>
      <c r="PX149" s="16"/>
      <c r="PY149" s="16"/>
      <c r="PZ149" s="16"/>
      <c r="QA149" s="16"/>
      <c r="QB149" s="16"/>
      <c r="QC149" s="16"/>
      <c r="QD149" s="16"/>
      <c r="QE149" s="16"/>
      <c r="QF149" s="16"/>
      <c r="QG149" s="16"/>
      <c r="QH149" s="16"/>
      <c r="QI149" s="16"/>
      <c r="QJ149" s="16"/>
      <c r="QK149" s="16"/>
      <c r="QL149" s="16"/>
      <c r="QM149" s="16"/>
      <c r="QN149" s="16"/>
      <c r="QO149" s="16"/>
      <c r="QP149" s="16"/>
      <c r="QQ149" s="16"/>
      <c r="QR149" s="16"/>
      <c r="QS149" s="16"/>
      <c r="QT149" s="16"/>
      <c r="QU149" s="16"/>
      <c r="QV149" s="16"/>
      <c r="QW149" s="16"/>
      <c r="QX149" s="16"/>
      <c r="QY149" s="16"/>
      <c r="QZ149" s="16"/>
      <c r="RA149" s="16"/>
      <c r="RB149" s="16"/>
      <c r="RC149" s="16"/>
      <c r="RD149" s="16"/>
      <c r="RE149" s="16"/>
      <c r="RF149" s="16"/>
      <c r="RG149" s="16"/>
      <c r="RH149" s="16"/>
      <c r="RI149" s="16"/>
      <c r="RJ149" s="16"/>
      <c r="RK149" s="16"/>
      <c r="RL149" s="16"/>
      <c r="RM149" s="16"/>
      <c r="RN149" s="16"/>
      <c r="RO149" s="16"/>
      <c r="RP149" s="16"/>
      <c r="RQ149" s="16"/>
      <c r="RR149" s="16"/>
      <c r="RS149" s="16"/>
      <c r="RT149" s="16"/>
      <c r="RU149" s="16"/>
      <c r="RV149" s="16"/>
      <c r="RW149" s="16"/>
      <c r="RX149" s="16"/>
      <c r="RY149" s="16"/>
      <c r="RZ149" s="16"/>
      <c r="SA149" s="16"/>
      <c r="SB149" s="16"/>
      <c r="SC149" s="16"/>
      <c r="SD149" s="16"/>
      <c r="SE149" s="16"/>
      <c r="SF149" s="16"/>
      <c r="SG149" s="16"/>
      <c r="SH149" s="16"/>
      <c r="SI149" s="16"/>
      <c r="SJ149" s="16"/>
      <c r="SK149" s="16"/>
      <c r="SL149" s="16"/>
      <c r="SM149" s="16"/>
      <c r="SN149" s="16"/>
      <c r="SO149" s="16"/>
      <c r="SP149" s="16"/>
      <c r="SQ149" s="16"/>
      <c r="SR149" s="16"/>
      <c r="SS149" s="16"/>
      <c r="ST149" s="16"/>
      <c r="SU149" s="16"/>
      <c r="SV149" s="16"/>
      <c r="SW149" s="16"/>
      <c r="SX149" s="16"/>
      <c r="SY149" s="16"/>
      <c r="SZ149" s="16"/>
      <c r="TA149" s="16"/>
      <c r="TB149" s="16"/>
      <c r="TC149" s="16"/>
      <c r="TD149" s="16"/>
      <c r="TE149" s="16"/>
      <c r="TF149" s="16"/>
      <c r="TG149" s="16"/>
      <c r="TH149" s="16"/>
      <c r="TI149" s="16"/>
      <c r="TJ149" s="16"/>
      <c r="TK149" s="16"/>
      <c r="TL149" s="16"/>
      <c r="TM149" s="16"/>
      <c r="TN149" s="16"/>
      <c r="TO149" s="16"/>
      <c r="TP149" s="16"/>
      <c r="TQ149" s="16"/>
      <c r="TR149" s="16"/>
      <c r="TS149" s="16"/>
      <c r="TT149" s="16"/>
      <c r="TU149" s="16"/>
      <c r="TV149" s="16"/>
      <c r="TW149" s="16"/>
      <c r="TX149" s="16"/>
      <c r="TY149" s="16"/>
      <c r="TZ149" s="16"/>
      <c r="UA149" s="16"/>
      <c r="UB149" s="16"/>
      <c r="UC149" s="16"/>
      <c r="UD149" s="16"/>
      <c r="UE149" s="16"/>
      <c r="UF149" s="16"/>
      <c r="UG149" s="16"/>
      <c r="UH149" s="16"/>
      <c r="UI149" s="16"/>
      <c r="UJ149" s="16"/>
      <c r="UK149" s="16"/>
      <c r="UL149" s="16"/>
      <c r="UM149" s="16"/>
      <c r="UN149" s="16"/>
      <c r="UO149" s="16"/>
      <c r="UP149" s="16"/>
      <c r="UQ149" s="16"/>
      <c r="UR149" s="16"/>
      <c r="US149" s="16"/>
      <c r="UT149" s="16"/>
      <c r="UU149" s="16"/>
      <c r="UV149" s="16"/>
      <c r="UW149" s="16"/>
      <c r="UX149" s="16"/>
      <c r="UY149" s="16"/>
      <c r="UZ149" s="16"/>
      <c r="VA149" s="16"/>
      <c r="VB149" s="16"/>
      <c r="VC149" s="16"/>
      <c r="VD149" s="16"/>
      <c r="VE149" s="16"/>
      <c r="VF149" s="16"/>
      <c r="VG149" s="16"/>
      <c r="VH149" s="16"/>
      <c r="VI149" s="16"/>
      <c r="VJ149" s="16"/>
      <c r="VK149" s="16"/>
      <c r="VL149" s="16"/>
      <c r="VM149" s="16"/>
      <c r="VN149" s="16"/>
      <c r="VO149" s="16"/>
      <c r="VP149" s="16"/>
      <c r="VQ149" s="16"/>
      <c r="VR149" s="16"/>
      <c r="VS149" s="16"/>
      <c r="VT149" s="16"/>
      <c r="VU149" s="16"/>
      <c r="VV149" s="16"/>
      <c r="VW149" s="16"/>
      <c r="VX149" s="16"/>
      <c r="VY149" s="16"/>
      <c r="VZ149" s="16"/>
      <c r="WA149" s="16"/>
      <c r="WB149" s="16"/>
      <c r="WC149" s="16"/>
      <c r="WD149" s="16"/>
      <c r="WE149" s="16"/>
      <c r="WF149" s="16"/>
      <c r="WG149" s="16"/>
      <c r="WH149" s="16"/>
      <c r="WI149" s="16"/>
      <c r="WJ149" s="16"/>
      <c r="WK149" s="16"/>
      <c r="WL149" s="16"/>
      <c r="WM149" s="16"/>
      <c r="WN149" s="16"/>
      <c r="WO149" s="16"/>
      <c r="WP149" s="16"/>
      <c r="WQ149" s="16"/>
      <c r="WR149" s="16"/>
      <c r="WS149" s="16"/>
      <c r="WT149" s="16"/>
      <c r="WU149" s="16"/>
      <c r="WV149" s="16"/>
      <c r="WW149" s="16"/>
      <c r="WX149" s="16"/>
      <c r="WY149" s="16"/>
      <c r="WZ149" s="16"/>
      <c r="XA149" s="16"/>
      <c r="XB149" s="16"/>
      <c r="XC149" s="16"/>
      <c r="XD149" s="16"/>
      <c r="XE149" s="16"/>
      <c r="XF149" s="16"/>
      <c r="XG149" s="16"/>
      <c r="XH149" s="16"/>
      <c r="XI149" s="16"/>
      <c r="XJ149" s="16"/>
      <c r="XK149" s="16"/>
      <c r="XL149" s="16"/>
      <c r="XM149" s="16"/>
      <c r="XN149" s="16"/>
      <c r="XO149" s="16"/>
      <c r="XP149" s="16"/>
      <c r="XQ149" s="16"/>
      <c r="XR149" s="16"/>
      <c r="XS149" s="16"/>
      <c r="XT149" s="16"/>
      <c r="XU149" s="16"/>
      <c r="XV149" s="16"/>
      <c r="XW149" s="16"/>
      <c r="XX149" s="16"/>
      <c r="XY149" s="16"/>
      <c r="XZ149" s="16"/>
      <c r="YA149" s="16"/>
      <c r="YB149" s="16"/>
      <c r="YC149" s="16"/>
      <c r="YD149" s="16"/>
      <c r="YE149" s="16"/>
      <c r="YF149" s="16"/>
      <c r="YG149" s="16"/>
      <c r="YH149" s="16"/>
      <c r="YI149" s="16"/>
      <c r="YJ149" s="16"/>
      <c r="YK149" s="16"/>
      <c r="YL149" s="16"/>
      <c r="YM149" s="16"/>
      <c r="YN149" s="16"/>
      <c r="YO149" s="16"/>
      <c r="YP149" s="16"/>
      <c r="YQ149" s="16"/>
      <c r="YR149" s="16"/>
      <c r="YS149" s="16"/>
      <c r="YT149" s="16"/>
      <c r="YU149" s="16"/>
      <c r="YV149" s="16"/>
      <c r="YW149" s="16"/>
      <c r="YX149" s="16"/>
      <c r="YY149" s="16"/>
      <c r="YZ149" s="16"/>
      <c r="ZA149" s="16"/>
      <c r="ZB149" s="16"/>
      <c r="ZC149" s="16"/>
      <c r="ZD149" s="16"/>
      <c r="ZE149" s="16"/>
      <c r="ZF149" s="16"/>
      <c r="ZG149" s="16"/>
      <c r="ZH149" s="16"/>
      <c r="ZI149" s="16"/>
      <c r="ZJ149" s="16"/>
      <c r="ZK149" s="16"/>
      <c r="ZL149" s="16"/>
      <c r="ZM149" s="16"/>
      <c r="ZN149" s="16"/>
      <c r="ZO149" s="16"/>
      <c r="ZP149" s="16"/>
      <c r="ZQ149" s="16"/>
      <c r="ZR149" s="16"/>
      <c r="ZS149" s="16"/>
      <c r="ZT149" s="16"/>
      <c r="ZU149" s="16"/>
      <c r="ZV149" s="16"/>
      <c r="ZW149" s="16"/>
      <c r="ZX149" s="16"/>
      <c r="ZY149" s="16"/>
      <c r="ZZ149" s="16"/>
      <c r="AAA149" s="16"/>
      <c r="AAB149" s="16"/>
      <c r="AAC149" s="16"/>
      <c r="AAD149" s="16"/>
      <c r="AAE149" s="16"/>
      <c r="AAF149" s="16"/>
      <c r="AAG149" s="16"/>
      <c r="AAH149" s="16"/>
      <c r="AAI149" s="16"/>
      <c r="AAJ149" s="16"/>
      <c r="AAK149" s="16"/>
      <c r="AAL149" s="16"/>
      <c r="AAM149" s="16"/>
      <c r="AAN149" s="16"/>
      <c r="AAO149" s="16"/>
      <c r="AAP149" s="16"/>
      <c r="AAQ149" s="16"/>
      <c r="AAR149" s="16"/>
      <c r="AAS149" s="16"/>
      <c r="AAT149" s="16"/>
      <c r="AAU149" s="16"/>
      <c r="AAV149" s="16"/>
      <c r="AAW149" s="16"/>
      <c r="AAX149" s="16"/>
      <c r="AAY149" s="16"/>
      <c r="AAZ149" s="16"/>
      <c r="ABA149" s="16"/>
      <c r="ABB149" s="16"/>
      <c r="ABC149" s="16"/>
      <c r="ABD149" s="16"/>
      <c r="ABE149" s="16"/>
      <c r="ABF149" s="16"/>
      <c r="ABG149" s="16"/>
      <c r="ABH149" s="16"/>
      <c r="ABI149" s="16"/>
      <c r="ABJ149" s="16"/>
      <c r="ABK149" s="16"/>
      <c r="ABL149" s="16"/>
      <c r="ABM149" s="16"/>
      <c r="ABN149" s="16"/>
      <c r="ABO149" s="16"/>
      <c r="ABP149" s="16"/>
      <c r="ABQ149" s="16"/>
      <c r="ABR149" s="16"/>
      <c r="ABS149" s="16"/>
      <c r="ABT149" s="16"/>
      <c r="ABU149" s="16"/>
      <c r="ABV149" s="16"/>
      <c r="ABW149" s="16"/>
      <c r="ABX149" s="16"/>
      <c r="ABY149" s="16"/>
      <c r="ABZ149" s="16"/>
      <c r="ACA149" s="16"/>
      <c r="ACB149" s="16"/>
      <c r="ACC149" s="16"/>
      <c r="ACD149" s="16"/>
      <c r="ACE149" s="16"/>
      <c r="ACF149" s="16"/>
      <c r="ACG149" s="16"/>
      <c r="ACH149" s="16"/>
      <c r="ACI149" s="16"/>
      <c r="ACJ149" s="16"/>
      <c r="ACK149" s="16"/>
      <c r="ACL149" s="16"/>
      <c r="ACM149" s="16"/>
      <c r="ACN149" s="16"/>
      <c r="ACO149" s="16"/>
      <c r="ACP149" s="16"/>
      <c r="ACQ149" s="16"/>
      <c r="ACR149" s="16"/>
      <c r="ACS149" s="16"/>
      <c r="ACT149" s="16"/>
      <c r="ACU149" s="16"/>
      <c r="ACV149" s="16"/>
      <c r="ACW149" s="16"/>
      <c r="ACX149" s="16"/>
      <c r="ACY149" s="16"/>
      <c r="ACZ149" s="16"/>
      <c r="ADA149" s="16"/>
      <c r="ADB149" s="16"/>
      <c r="ADC149" s="16"/>
      <c r="ADD149" s="16"/>
      <c r="ADE149" s="16"/>
      <c r="ADF149" s="16"/>
      <c r="ADG149" s="16"/>
      <c r="ADH149" s="16"/>
      <c r="ADI149" s="16"/>
      <c r="ADJ149" s="16"/>
      <c r="ADK149" s="16"/>
      <c r="ADL149" s="16"/>
      <c r="ADM149" s="16"/>
      <c r="ADN149" s="16"/>
      <c r="ADO149" s="16"/>
      <c r="ADP149" s="16"/>
      <c r="ADQ149" s="16"/>
      <c r="ADR149" s="16"/>
      <c r="ADS149" s="16"/>
      <c r="ADT149" s="16"/>
      <c r="ADU149" s="16"/>
      <c r="ADV149" s="16"/>
      <c r="ADW149" s="16"/>
      <c r="ADX149" s="16"/>
      <c r="ADY149" s="16"/>
      <c r="ADZ149" s="16"/>
      <c r="AEA149" s="16"/>
      <c r="AEB149" s="16"/>
      <c r="AEC149" s="16"/>
      <c r="AED149" s="16"/>
      <c r="AEE149" s="16"/>
      <c r="AEF149" s="16"/>
      <c r="AEG149" s="16"/>
      <c r="AEH149" s="16"/>
      <c r="AEI149" s="16"/>
      <c r="AEJ149" s="16"/>
      <c r="AEK149" s="16"/>
      <c r="AEL149" s="16"/>
      <c r="AEM149" s="16"/>
      <c r="AEN149" s="16"/>
      <c r="AEO149" s="16"/>
      <c r="AEP149" s="16"/>
      <c r="AEQ149" s="16"/>
      <c r="AER149" s="16"/>
      <c r="AES149" s="16"/>
      <c r="AET149" s="16"/>
      <c r="AEU149" s="16"/>
      <c r="AEV149" s="16"/>
      <c r="AEW149" s="16"/>
      <c r="AEX149" s="16"/>
      <c r="AEY149" s="16"/>
      <c r="AEZ149" s="16"/>
      <c r="AFA149" s="16"/>
      <c r="AFB149" s="16"/>
      <c r="AFC149" s="16"/>
      <c r="AFD149" s="16"/>
      <c r="AFE149" s="16"/>
      <c r="AFF149" s="16"/>
      <c r="AFG149" s="16"/>
      <c r="AFH149" s="16"/>
      <c r="AFI149" s="16"/>
      <c r="AFJ149" s="16"/>
      <c r="AFK149" s="16"/>
      <c r="AFL149" s="16"/>
      <c r="AFM149" s="16"/>
      <c r="AFN149" s="16"/>
      <c r="AFO149" s="16"/>
      <c r="AFP149" s="16"/>
      <c r="AFQ149" s="16"/>
      <c r="AFR149" s="16"/>
      <c r="AFS149" s="16"/>
      <c r="AFT149" s="16"/>
      <c r="AFU149" s="16"/>
      <c r="AFV149" s="16"/>
      <c r="AFW149" s="16"/>
      <c r="AFX149" s="16"/>
      <c r="AFY149" s="16"/>
      <c r="AFZ149" s="16"/>
      <c r="AGA149" s="16"/>
      <c r="AGB149" s="16"/>
      <c r="AGC149" s="16"/>
      <c r="AGD149" s="16"/>
      <c r="AGE149" s="16"/>
      <c r="AGF149" s="16"/>
      <c r="AGG149" s="16"/>
      <c r="AGH149" s="16"/>
      <c r="AGI149" s="16"/>
      <c r="AGJ149" s="16"/>
      <c r="AGK149" s="16"/>
      <c r="AGL149" s="16"/>
      <c r="AGM149" s="16"/>
      <c r="AGN149" s="16"/>
      <c r="AGO149" s="16"/>
      <c r="AGP149" s="16"/>
      <c r="AGQ149" s="16"/>
      <c r="AGR149" s="16"/>
      <c r="AGS149" s="16"/>
      <c r="AGT149" s="16"/>
      <c r="AGU149" s="16"/>
      <c r="AGV149" s="16"/>
      <c r="AGW149" s="16"/>
      <c r="AGX149" s="16"/>
      <c r="AGY149" s="16"/>
      <c r="AGZ149" s="16"/>
      <c r="AHA149" s="16"/>
      <c r="AHB149" s="16"/>
      <c r="AHC149" s="16"/>
      <c r="AHD149" s="16"/>
      <c r="AHE149" s="16"/>
      <c r="AHF149" s="16"/>
      <c r="AHG149" s="16"/>
      <c r="AHH149" s="16"/>
      <c r="AHI149" s="16"/>
      <c r="AHJ149" s="16"/>
      <c r="AHK149" s="16"/>
      <c r="AHL149" s="16"/>
      <c r="AHM149" s="16"/>
      <c r="AHN149" s="16"/>
      <c r="AHO149" s="16"/>
      <c r="AHP149" s="16"/>
      <c r="AHQ149" s="16"/>
      <c r="AHR149" s="16"/>
      <c r="AHS149" s="16"/>
      <c r="AHT149" s="16"/>
      <c r="AHU149" s="16"/>
      <c r="AHV149" s="16"/>
      <c r="AHW149" s="16"/>
      <c r="AHX149" s="16"/>
      <c r="AHY149" s="16"/>
      <c r="AHZ149" s="16"/>
      <c r="AIA149" s="16"/>
      <c r="AIB149" s="16"/>
      <c r="AIC149" s="16"/>
      <c r="AID149" s="16"/>
      <c r="AIE149" s="16"/>
      <c r="AIF149" s="16"/>
      <c r="AIG149" s="16"/>
      <c r="AIH149" s="16"/>
      <c r="AII149" s="16"/>
      <c r="AIJ149" s="16"/>
      <c r="AIK149" s="16"/>
      <c r="AIL149" s="16"/>
      <c r="AIM149" s="16"/>
      <c r="AIN149" s="16"/>
      <c r="AIO149" s="16"/>
      <c r="AIP149" s="16"/>
      <c r="AIQ149" s="16"/>
      <c r="AIR149" s="16"/>
      <c r="AIS149" s="16"/>
      <c r="AIT149" s="16"/>
      <c r="AIU149" s="16"/>
      <c r="AIV149" s="16"/>
      <c r="AIW149" s="16"/>
      <c r="AIX149" s="16"/>
      <c r="AIY149" s="16"/>
      <c r="AIZ149" s="16"/>
      <c r="AJA149" s="16"/>
      <c r="AJB149" s="16"/>
      <c r="AJC149" s="16"/>
      <c r="AJD149" s="16"/>
      <c r="AJE149" s="16"/>
      <c r="AJF149" s="16"/>
      <c r="AJG149" s="16"/>
      <c r="AJH149" s="16"/>
      <c r="AJI149" s="16"/>
      <c r="AJJ149" s="16"/>
      <c r="AJK149" s="16"/>
      <c r="AJL149" s="16"/>
      <c r="AJM149" s="16"/>
      <c r="AJN149" s="16"/>
      <c r="AJO149" s="16"/>
      <c r="AJP149" s="16"/>
      <c r="AJQ149" s="16"/>
      <c r="AJR149" s="16"/>
      <c r="AJS149" s="16"/>
      <c r="AJT149" s="16"/>
      <c r="AJU149" s="16"/>
      <c r="AJV149" s="16"/>
      <c r="AJW149" s="16"/>
      <c r="AJX149" s="16"/>
      <c r="AJY149" s="16"/>
      <c r="AJZ149" s="16"/>
      <c r="AKA149" s="16"/>
      <c r="AKB149" s="16"/>
      <c r="AKC149" s="16"/>
      <c r="AKD149" s="16"/>
      <c r="AKE149" s="16"/>
      <c r="AKF149" s="16"/>
      <c r="AKG149" s="16"/>
      <c r="AKH149" s="16"/>
      <c r="AKI149" s="16"/>
      <c r="AKJ149" s="16"/>
      <c r="AKK149" s="16"/>
      <c r="AKL149" s="16"/>
      <c r="AKM149" s="16"/>
      <c r="AKN149" s="16"/>
      <c r="AKO149" s="16"/>
      <c r="AKP149" s="16"/>
      <c r="AKQ149" s="16"/>
      <c r="AKR149" s="16"/>
      <c r="AKS149" s="16"/>
      <c r="AKT149" s="16"/>
      <c r="AKU149" s="16"/>
      <c r="AKV149" s="16"/>
      <c r="AKW149" s="16"/>
      <c r="AKX149" s="16"/>
      <c r="AKY149" s="16"/>
      <c r="AKZ149" s="16"/>
      <c r="ALA149" s="16"/>
      <c r="ALB149" s="16"/>
      <c r="ALC149" s="16"/>
      <c r="ALD149" s="16"/>
      <c r="ALE149" s="16"/>
      <c r="ALF149" s="16"/>
      <c r="ALG149" s="16"/>
      <c r="ALH149" s="16"/>
      <c r="ALI149" s="16"/>
      <c r="ALJ149" s="16"/>
      <c r="ALK149" s="16"/>
      <c r="ALL149" s="16"/>
      <c r="ALM149" s="16"/>
      <c r="ALN149" s="16"/>
      <c r="ALO149" s="16"/>
      <c r="ALP149" s="16"/>
      <c r="ALQ149" s="16"/>
      <c r="ALR149" s="16"/>
      <c r="ALS149" s="16"/>
      <c r="ALT149" s="16"/>
      <c r="ALU149" s="16"/>
      <c r="ALV149" s="16"/>
      <c r="ALW149" s="16"/>
      <c r="ALX149" s="16"/>
      <c r="ALY149" s="16"/>
      <c r="ALZ149" s="16"/>
      <c r="AMA149" s="16"/>
      <c r="AMB149" s="16"/>
      <c r="AMC149" s="16"/>
      <c r="AMD149" s="16"/>
      <c r="AME149" s="16"/>
      <c r="AMF149" s="16"/>
      <c r="AMG149" s="16"/>
      <c r="AMH149" s="16"/>
      <c r="AMI149" s="16"/>
      <c r="AMJ149" s="16"/>
      <c r="AMK149" s="16"/>
      <c r="AML149" s="16"/>
      <c r="AMM149" s="16"/>
      <c r="AMN149" s="16"/>
      <c r="AMO149" s="16"/>
      <c r="AMP149" s="16"/>
      <c r="AMQ149" s="16"/>
      <c r="AMR149" s="16"/>
      <c r="AMS149" s="16"/>
      <c r="AMT149" s="16"/>
      <c r="AMU149" s="16"/>
      <c r="AMV149" s="16"/>
      <c r="AMW149" s="16"/>
      <c r="AMX149" s="16"/>
      <c r="AMY149" s="16"/>
      <c r="AMZ149" s="16"/>
      <c r="ANA149" s="16"/>
      <c r="ANB149" s="16"/>
      <c r="ANC149" s="16"/>
      <c r="AND149" s="16"/>
      <c r="ANE149" s="16"/>
      <c r="ANF149" s="16"/>
      <c r="ANG149" s="16"/>
      <c r="ANH149" s="16"/>
      <c r="ANI149" s="16"/>
      <c r="ANJ149" s="16"/>
      <c r="ANK149" s="16"/>
      <c r="ANL149" s="16"/>
      <c r="ANM149" s="16"/>
      <c r="ANN149" s="16"/>
      <c r="ANO149" s="16"/>
      <c r="ANP149" s="16"/>
      <c r="ANQ149" s="16"/>
      <c r="ANR149" s="16"/>
      <c r="ANS149" s="16"/>
      <c r="ANT149" s="16"/>
      <c r="ANU149" s="16"/>
      <c r="ANV149" s="16"/>
      <c r="ANW149" s="16"/>
      <c r="ANX149" s="16"/>
      <c r="ANY149" s="16"/>
      <c r="ANZ149" s="16"/>
      <c r="AOA149" s="16"/>
      <c r="AOB149" s="16"/>
      <c r="AOC149" s="16"/>
      <c r="AOD149" s="16"/>
      <c r="AOE149" s="16"/>
      <c r="AOF149" s="16"/>
      <c r="AOG149" s="16"/>
      <c r="AOH149" s="16"/>
      <c r="AOI149" s="16"/>
      <c r="AOJ149" s="16"/>
      <c r="AOK149" s="16"/>
      <c r="AOL149" s="16"/>
      <c r="AOM149" s="16"/>
      <c r="AON149" s="16"/>
      <c r="AOO149" s="16"/>
      <c r="AOP149" s="16"/>
      <c r="AOQ149" s="16"/>
      <c r="AOR149" s="16"/>
      <c r="AOS149" s="16"/>
      <c r="AOT149" s="16"/>
      <c r="AOU149" s="16"/>
      <c r="AOV149" s="16"/>
      <c r="AOW149" s="16"/>
      <c r="AOX149" s="16"/>
      <c r="AOY149" s="16"/>
      <c r="AOZ149" s="16"/>
      <c r="APA149" s="16"/>
      <c r="APB149" s="16"/>
      <c r="APC149" s="16"/>
      <c r="APD149" s="16"/>
      <c r="APE149" s="16"/>
      <c r="APF149" s="16"/>
      <c r="APG149" s="16"/>
      <c r="APH149" s="16"/>
      <c r="API149" s="16"/>
      <c r="APJ149" s="16"/>
      <c r="APK149" s="16"/>
      <c r="APL149" s="16"/>
      <c r="APM149" s="16"/>
      <c r="APN149" s="16"/>
      <c r="APO149" s="16"/>
      <c r="APP149" s="16"/>
      <c r="APQ149" s="16"/>
      <c r="APR149" s="16"/>
      <c r="APS149" s="16"/>
      <c r="APT149" s="16"/>
      <c r="APU149" s="16"/>
      <c r="APV149" s="16"/>
      <c r="APW149" s="16"/>
      <c r="APX149" s="16"/>
      <c r="APY149" s="16"/>
      <c r="APZ149" s="16"/>
      <c r="AQA149" s="16"/>
      <c r="AQB149" s="16"/>
      <c r="AQC149" s="16"/>
      <c r="AQD149" s="16"/>
      <c r="AQE149" s="16"/>
      <c r="AQF149" s="16"/>
      <c r="AQG149" s="16"/>
      <c r="AQH149" s="16"/>
      <c r="AQI149" s="16"/>
      <c r="AQJ149" s="16"/>
      <c r="AQK149" s="16"/>
      <c r="AQL149" s="16"/>
      <c r="AQM149" s="16"/>
      <c r="AQN149" s="16"/>
      <c r="AQO149" s="16"/>
      <c r="AQP149" s="16"/>
      <c r="AQQ149" s="16"/>
      <c r="AQR149" s="16"/>
      <c r="AQS149" s="16"/>
      <c r="AQT149" s="16"/>
      <c r="AQU149" s="16"/>
      <c r="AQV149" s="16"/>
      <c r="AQW149" s="16"/>
      <c r="AQX149" s="16"/>
      <c r="AQY149" s="16"/>
      <c r="AQZ149" s="16"/>
      <c r="ARA149" s="16"/>
      <c r="ARB149" s="16"/>
      <c r="ARC149" s="16"/>
      <c r="ARD149" s="16"/>
      <c r="ARE149" s="16"/>
      <c r="ARF149" s="16"/>
      <c r="ARG149" s="16"/>
      <c r="ARH149" s="16"/>
      <c r="ARI149" s="16"/>
      <c r="ARJ149" s="16"/>
      <c r="ARK149" s="16"/>
      <c r="ARL149" s="16"/>
      <c r="ARM149" s="16"/>
      <c r="ARN149" s="16"/>
      <c r="ARO149" s="16"/>
      <c r="ARP149" s="16"/>
      <c r="ARQ149" s="16"/>
      <c r="ARR149" s="16"/>
      <c r="ARS149" s="16"/>
      <c r="ART149" s="16"/>
      <c r="ARU149" s="16"/>
      <c r="ARV149" s="16"/>
      <c r="ARW149" s="16"/>
      <c r="ARX149" s="16"/>
      <c r="ARY149" s="16"/>
      <c r="ARZ149" s="16"/>
      <c r="ASA149" s="16"/>
      <c r="ASB149" s="16"/>
      <c r="ASC149" s="16"/>
      <c r="ASD149" s="16"/>
      <c r="ASE149" s="16"/>
      <c r="ASF149" s="16"/>
      <c r="ASG149" s="16"/>
      <c r="ASH149" s="16"/>
      <c r="ASI149" s="16"/>
      <c r="ASJ149" s="16"/>
      <c r="ASK149" s="16"/>
      <c r="ASL149" s="16"/>
      <c r="ASM149" s="16"/>
      <c r="ASN149" s="16"/>
      <c r="ASO149" s="16"/>
      <c r="ASP149" s="16"/>
      <c r="ASQ149" s="16"/>
      <c r="ASR149" s="16"/>
      <c r="ASS149" s="16"/>
      <c r="AST149" s="16"/>
      <c r="ASU149" s="16"/>
      <c r="ASV149" s="16"/>
      <c r="ASW149" s="16"/>
      <c r="ASX149" s="16"/>
      <c r="ASY149" s="16"/>
      <c r="ASZ149" s="16"/>
      <c r="ATA149" s="16"/>
      <c r="ATB149" s="16"/>
      <c r="ATC149" s="16"/>
      <c r="ATD149" s="16"/>
      <c r="ATE149" s="16"/>
      <c r="ATF149" s="16"/>
      <c r="ATG149" s="16"/>
      <c r="ATH149" s="16"/>
      <c r="ATI149" s="16"/>
      <c r="ATJ149" s="16"/>
      <c r="ATK149" s="16"/>
      <c r="ATL149" s="16"/>
      <c r="ATM149" s="16"/>
      <c r="ATN149" s="16"/>
      <c r="ATO149" s="16"/>
      <c r="ATP149" s="16"/>
      <c r="ATQ149" s="16"/>
      <c r="ATR149" s="16"/>
      <c r="ATS149" s="16"/>
      <c r="ATT149" s="16"/>
      <c r="ATU149" s="16"/>
      <c r="ATV149" s="16"/>
      <c r="ATW149" s="16"/>
      <c r="ATX149" s="16"/>
      <c r="ATY149" s="16"/>
      <c r="ATZ149" s="16"/>
      <c r="AUA149" s="16"/>
      <c r="AUB149" s="16"/>
      <c r="AUC149" s="16"/>
      <c r="AUD149" s="16"/>
      <c r="AUE149" s="16"/>
      <c r="AUF149" s="16"/>
      <c r="AUG149" s="16"/>
      <c r="AUH149" s="16"/>
      <c r="AUI149" s="16"/>
      <c r="AUJ149" s="16"/>
      <c r="AUK149" s="16"/>
      <c r="AUL149" s="16"/>
      <c r="AUM149" s="16"/>
      <c r="AUN149" s="16"/>
      <c r="AUO149" s="16"/>
      <c r="AUP149" s="16"/>
      <c r="AUQ149" s="16"/>
      <c r="AUR149" s="16"/>
      <c r="AUS149" s="16"/>
      <c r="AUT149" s="16"/>
      <c r="AUU149" s="16"/>
      <c r="AUV149" s="16"/>
      <c r="AUW149" s="16"/>
      <c r="AUX149" s="16"/>
      <c r="AUY149" s="16"/>
      <c r="AUZ149" s="16"/>
      <c r="AVA149" s="16"/>
      <c r="AVB149" s="16"/>
      <c r="AVC149" s="16"/>
      <c r="AVD149" s="16"/>
      <c r="AVE149" s="16"/>
      <c r="AVF149" s="16"/>
      <c r="AVG149" s="16"/>
      <c r="AVH149" s="16"/>
      <c r="AVI149" s="16"/>
      <c r="AVJ149" s="16"/>
      <c r="AVK149" s="16"/>
      <c r="AVL149" s="16"/>
      <c r="AVM149" s="16"/>
      <c r="AVN149" s="16"/>
      <c r="AVO149" s="16"/>
      <c r="AVP149" s="16"/>
      <c r="AVQ149" s="16"/>
      <c r="AVR149" s="16"/>
      <c r="AVS149" s="16"/>
      <c r="AVT149" s="16"/>
      <c r="AVU149" s="16"/>
      <c r="AVV149" s="16"/>
      <c r="AVW149" s="16"/>
      <c r="AVX149" s="16"/>
      <c r="AVY149" s="16"/>
      <c r="AVZ149" s="16"/>
      <c r="AWA149" s="16"/>
      <c r="AWB149" s="16"/>
      <c r="AWC149" s="16"/>
      <c r="AWD149" s="16"/>
      <c r="AWE149" s="16"/>
      <c r="AWF149" s="16"/>
      <c r="AWG149" s="16"/>
      <c r="AWH149" s="16"/>
      <c r="AWI149" s="16"/>
      <c r="AWJ149" s="16"/>
      <c r="AWK149" s="16"/>
      <c r="AWL149" s="16"/>
      <c r="AWM149" s="16"/>
      <c r="AWN149" s="16"/>
      <c r="AWO149" s="16"/>
      <c r="AWP149" s="16"/>
      <c r="AWQ149" s="16"/>
      <c r="AWR149" s="16"/>
      <c r="AWS149" s="16"/>
      <c r="AWT149" s="16"/>
      <c r="AWU149" s="16"/>
      <c r="AWV149" s="16"/>
      <c r="AWW149" s="16"/>
      <c r="AWX149" s="16"/>
      <c r="AWY149" s="16"/>
      <c r="AWZ149" s="16"/>
      <c r="AXA149" s="16"/>
      <c r="AXB149" s="16"/>
      <c r="AXC149" s="16"/>
      <c r="AXD149" s="16"/>
      <c r="AXE149" s="16"/>
      <c r="AXF149" s="16"/>
      <c r="AXG149" s="16"/>
      <c r="AXH149" s="16"/>
      <c r="AXI149" s="16"/>
      <c r="AXJ149" s="16"/>
      <c r="AXK149" s="16"/>
      <c r="AXL149" s="16"/>
      <c r="AXM149" s="16"/>
      <c r="AXN149" s="16"/>
      <c r="AXO149" s="16"/>
      <c r="AXP149" s="16"/>
      <c r="AXQ149" s="16"/>
      <c r="AXR149" s="16"/>
      <c r="AXS149" s="16"/>
      <c r="AXT149" s="16"/>
      <c r="AXU149" s="16"/>
      <c r="AXV149" s="16"/>
      <c r="AXW149" s="16"/>
      <c r="AXX149" s="16"/>
      <c r="AXY149" s="16"/>
      <c r="AXZ149" s="16"/>
      <c r="AYA149" s="16"/>
      <c r="AYB149" s="16"/>
      <c r="AYC149" s="16"/>
      <c r="AYD149" s="16"/>
      <c r="AYE149" s="16"/>
      <c r="AYF149" s="16"/>
      <c r="AYG149" s="16"/>
      <c r="AYH149" s="16"/>
      <c r="AYI149" s="16"/>
      <c r="AYJ149" s="16"/>
      <c r="AYK149" s="16"/>
      <c r="AYL149" s="16"/>
      <c r="AYM149" s="16"/>
      <c r="AYN149" s="16"/>
      <c r="AYO149" s="16"/>
      <c r="AYP149" s="16"/>
      <c r="AYQ149" s="16"/>
      <c r="AYR149" s="16"/>
      <c r="AYS149" s="16"/>
      <c r="AYT149" s="16"/>
      <c r="AYU149" s="16"/>
      <c r="AYV149" s="16"/>
      <c r="AYW149" s="16"/>
      <c r="AYX149" s="16"/>
      <c r="AYY149" s="16"/>
      <c r="AYZ149" s="16"/>
      <c r="AZA149" s="16"/>
      <c r="AZB149" s="16"/>
      <c r="AZC149" s="16"/>
      <c r="AZD149" s="16"/>
      <c r="AZE149" s="16"/>
      <c r="AZF149" s="16"/>
      <c r="AZG149" s="16"/>
      <c r="AZH149" s="16"/>
      <c r="AZI149" s="16"/>
      <c r="AZJ149" s="16"/>
      <c r="AZK149" s="16"/>
      <c r="AZL149" s="16"/>
      <c r="AZM149" s="16"/>
      <c r="AZN149" s="16"/>
      <c r="AZO149" s="16"/>
      <c r="AZP149" s="16"/>
      <c r="AZQ149" s="16"/>
      <c r="AZR149" s="16"/>
      <c r="AZS149" s="16"/>
      <c r="AZT149" s="16"/>
      <c r="AZU149" s="16"/>
      <c r="AZV149" s="16"/>
      <c r="AZW149" s="16"/>
      <c r="AZX149" s="16"/>
      <c r="AZY149" s="16"/>
      <c r="AZZ149" s="16"/>
      <c r="BAA149" s="16"/>
      <c r="BAB149" s="16"/>
      <c r="BAC149" s="16"/>
      <c r="BAD149" s="16"/>
      <c r="BAE149" s="16"/>
      <c r="BAF149" s="16"/>
      <c r="BAG149" s="16"/>
      <c r="BAH149" s="16"/>
      <c r="BAI149" s="16"/>
      <c r="BAJ149" s="16"/>
      <c r="BAK149" s="16"/>
      <c r="BAL149" s="16"/>
      <c r="BAM149" s="16"/>
      <c r="BAN149" s="16"/>
      <c r="BAO149" s="16"/>
      <c r="BAP149" s="16"/>
      <c r="BAQ149" s="16"/>
      <c r="BAR149" s="16"/>
      <c r="BAS149" s="16"/>
      <c r="BAT149" s="16"/>
      <c r="BAU149" s="16"/>
      <c r="BAV149" s="16"/>
      <c r="BAW149" s="16"/>
      <c r="BAX149" s="16"/>
      <c r="BAY149" s="16"/>
      <c r="BAZ149" s="16"/>
      <c r="BBA149" s="16"/>
      <c r="BBB149" s="16"/>
      <c r="BBC149" s="16"/>
      <c r="BBD149" s="16"/>
      <c r="BBE149" s="16"/>
      <c r="BBF149" s="16"/>
      <c r="BBG149" s="16"/>
      <c r="BBH149" s="16"/>
      <c r="BBI149" s="16"/>
      <c r="BBJ149" s="16"/>
      <c r="BBK149" s="16"/>
      <c r="BBL149" s="16"/>
      <c r="BBM149" s="16"/>
      <c r="BBN149" s="16"/>
      <c r="BBO149" s="16"/>
      <c r="BBP149" s="16"/>
      <c r="BBQ149" s="16"/>
      <c r="BBR149" s="16"/>
      <c r="BBS149" s="16"/>
      <c r="BBT149" s="16"/>
      <c r="BBU149" s="16"/>
      <c r="BBV149" s="16"/>
      <c r="BBW149" s="16"/>
      <c r="BBX149" s="16"/>
      <c r="BBY149" s="16"/>
      <c r="BBZ149" s="16"/>
      <c r="BCA149" s="16"/>
      <c r="BCB149" s="16"/>
      <c r="BCC149" s="16"/>
      <c r="BCD149" s="16"/>
      <c r="BCE149" s="16"/>
      <c r="BCF149" s="16"/>
      <c r="BCG149" s="16"/>
      <c r="BCH149" s="16"/>
      <c r="BCI149" s="16"/>
      <c r="BCJ149" s="16"/>
      <c r="BCK149" s="16"/>
      <c r="BCL149" s="16"/>
      <c r="BCM149" s="16"/>
      <c r="BCN149" s="16"/>
      <c r="BCO149" s="16"/>
      <c r="BCP149" s="16"/>
      <c r="BCQ149" s="16"/>
      <c r="BCR149" s="16"/>
      <c r="BCS149" s="16"/>
      <c r="BCT149" s="16"/>
      <c r="BCU149" s="16"/>
      <c r="BCV149" s="16"/>
      <c r="BCW149" s="16"/>
      <c r="BCX149" s="16"/>
      <c r="BCY149" s="16"/>
      <c r="BCZ149" s="16"/>
      <c r="BDA149" s="16"/>
      <c r="BDB149" s="16"/>
      <c r="BDC149" s="16"/>
      <c r="BDD149" s="16"/>
      <c r="BDE149" s="16"/>
      <c r="BDF149" s="16"/>
      <c r="BDG149" s="16"/>
      <c r="BDH149" s="16"/>
      <c r="BDI149" s="16"/>
      <c r="BDJ149" s="16"/>
      <c r="BDK149" s="16"/>
      <c r="BDL149" s="16"/>
      <c r="BDM149" s="16"/>
      <c r="BDN149" s="16"/>
      <c r="BDO149" s="16"/>
      <c r="BDP149" s="16"/>
      <c r="BDQ149" s="16"/>
      <c r="BDR149" s="16"/>
      <c r="BDS149" s="16"/>
      <c r="BDT149" s="16"/>
      <c r="BDU149" s="16"/>
      <c r="BDV149" s="16"/>
      <c r="BDW149" s="16"/>
      <c r="BDX149" s="16"/>
      <c r="BDY149" s="16"/>
      <c r="BDZ149" s="16"/>
      <c r="BEA149" s="16"/>
      <c r="BEB149" s="16"/>
      <c r="BEC149" s="16"/>
      <c r="BED149" s="16"/>
      <c r="BEE149" s="16"/>
      <c r="BEF149" s="16"/>
      <c r="BEG149" s="16"/>
      <c r="BEH149" s="16"/>
      <c r="BEI149" s="16"/>
      <c r="BEJ149" s="16"/>
      <c r="BEK149" s="16"/>
      <c r="BEL149" s="16"/>
      <c r="BEM149" s="16"/>
      <c r="BEN149" s="16"/>
      <c r="BEO149" s="16"/>
      <c r="BEP149" s="16"/>
      <c r="BEQ149" s="16"/>
      <c r="BER149" s="16"/>
      <c r="BES149" s="16"/>
      <c r="BET149" s="16"/>
      <c r="BEU149" s="16"/>
      <c r="BEV149" s="16"/>
      <c r="BEW149" s="16"/>
      <c r="BEX149" s="16"/>
      <c r="BEY149" s="16"/>
      <c r="BEZ149" s="16"/>
      <c r="BFA149" s="16"/>
      <c r="BFB149" s="16"/>
      <c r="BFC149" s="16"/>
      <c r="BFD149" s="16"/>
      <c r="BFE149" s="16"/>
      <c r="BFF149" s="16"/>
      <c r="BFG149" s="16"/>
      <c r="BFH149" s="16"/>
      <c r="BFI149" s="16"/>
      <c r="BFJ149" s="16"/>
      <c r="BFK149" s="16"/>
      <c r="BFL149" s="16"/>
      <c r="BFM149" s="16"/>
      <c r="BFN149" s="16"/>
      <c r="BFO149" s="16"/>
      <c r="BFP149" s="16"/>
      <c r="BFQ149" s="16"/>
      <c r="BFR149" s="16"/>
      <c r="BFS149" s="16"/>
      <c r="BFT149" s="16"/>
      <c r="BFU149" s="16"/>
      <c r="BFV149" s="16"/>
      <c r="BFW149" s="16"/>
      <c r="BFX149" s="16"/>
      <c r="BFY149" s="16"/>
      <c r="BFZ149" s="16"/>
      <c r="BGA149" s="16"/>
      <c r="BGB149" s="16"/>
      <c r="BGC149" s="16"/>
      <c r="BGD149" s="16"/>
      <c r="BGE149" s="16"/>
      <c r="BGF149" s="16"/>
      <c r="BGG149" s="16"/>
      <c r="BGH149" s="16"/>
      <c r="BGI149" s="16"/>
      <c r="BGJ149" s="16"/>
      <c r="BGK149" s="16"/>
      <c r="BGL149" s="16"/>
      <c r="BGM149" s="16"/>
      <c r="BGN149" s="16"/>
      <c r="BGO149" s="16"/>
      <c r="BGP149" s="16"/>
      <c r="BGQ149" s="16"/>
      <c r="BGR149" s="16"/>
      <c r="BGS149" s="16"/>
      <c r="BGT149" s="16"/>
      <c r="BGU149" s="16"/>
      <c r="BGV149" s="16"/>
      <c r="BGW149" s="16"/>
      <c r="BGX149" s="16"/>
      <c r="BGY149" s="16"/>
      <c r="BGZ149" s="16"/>
      <c r="BHA149" s="16"/>
      <c r="BHB149" s="16"/>
      <c r="BHC149" s="16"/>
      <c r="BHD149" s="16"/>
      <c r="BHE149" s="16"/>
      <c r="BHF149" s="16"/>
      <c r="BHG149" s="16"/>
      <c r="BHH149" s="16"/>
      <c r="BHI149" s="16"/>
      <c r="BHJ149" s="16"/>
      <c r="BHK149" s="16"/>
      <c r="BHL149" s="16"/>
      <c r="BHM149" s="16"/>
      <c r="BHN149" s="16"/>
      <c r="BHO149" s="16"/>
      <c r="BHP149" s="16"/>
      <c r="BHQ149" s="16"/>
      <c r="BHR149" s="16"/>
      <c r="BHS149" s="16"/>
      <c r="BHT149" s="16"/>
      <c r="BHU149" s="16"/>
      <c r="BHV149" s="16"/>
      <c r="BHW149" s="16"/>
      <c r="BHX149" s="16"/>
      <c r="BHY149" s="16"/>
      <c r="BHZ149" s="16"/>
      <c r="BIA149" s="16"/>
      <c r="BIB149" s="16"/>
      <c r="BIC149" s="16"/>
    </row>
    <row r="150" spans="1:1589" s="27" customFormat="1" ht="46.5" customHeight="1">
      <c r="A150" s="80"/>
      <c r="B150" s="62"/>
      <c r="C150" s="204" t="s">
        <v>143</v>
      </c>
      <c r="D150" s="197" t="s">
        <v>13</v>
      </c>
      <c r="E150" s="111">
        <v>41640</v>
      </c>
      <c r="F150" s="111">
        <v>42004</v>
      </c>
      <c r="G150" s="108" t="s">
        <v>9</v>
      </c>
      <c r="H150" s="90">
        <f>H151+H152+H153+H154+H155+H156+H157+H158+H159+H160+H161+H162+H163+H164+H165+H166+H167</f>
        <v>0</v>
      </c>
      <c r="I150" s="90">
        <f>I151+I152+I153+I154+I155+I156+I157+I158+I159+I160+I161+I162+I163+I164+I165+I166+I167</f>
        <v>8365937.3100000005</v>
      </c>
      <c r="J150" s="90">
        <f>J153+J156+J159+J162+J165</f>
        <v>5655800</v>
      </c>
      <c r="K150" s="90">
        <f t="shared" ref="K150" si="12">K151+K152+K153+K154+K155+K156+K157+K158+K159+K160+K161+K162+K163+K164+K165+K166+K167</f>
        <v>0</v>
      </c>
      <c r="L150" s="90">
        <f>L153+L156+L159+L162+L165</f>
        <v>0</v>
      </c>
      <c r="M150" s="90">
        <f>M153+M156+M159+M162+M165</f>
        <v>2897490.31</v>
      </c>
      <c r="N150" s="90">
        <f>N153+N156+N159+N162+N165</f>
        <v>5655326.7400000002</v>
      </c>
      <c r="O150" s="90"/>
      <c r="P150" s="90"/>
      <c r="Q150" s="90">
        <f>Q153+Q156+Q159+Q162+Q165</f>
        <v>2897490.31</v>
      </c>
      <c r="R150" s="90">
        <f>R153+R156+R159+R162+R165</f>
        <v>5655326.7400000002</v>
      </c>
      <c r="S150" s="90"/>
      <c r="T150" s="98">
        <f>T162</f>
        <v>55111</v>
      </c>
      <c r="U150" s="98">
        <f>U153+U156+U162+U165</f>
        <v>473.25999999983469</v>
      </c>
      <c r="V150" s="97"/>
      <c r="W150" s="9"/>
      <c r="X150" s="9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  <c r="EO150" s="9"/>
      <c r="EP150" s="9"/>
      <c r="EQ150" s="9"/>
      <c r="ER150" s="9"/>
      <c r="ES150" s="9"/>
      <c r="ET150" s="9"/>
      <c r="EU150" s="9"/>
      <c r="EV150" s="9"/>
      <c r="EW150" s="9"/>
      <c r="EX150" s="9"/>
      <c r="EY150" s="9"/>
      <c r="EZ150" s="9"/>
      <c r="FA150" s="9"/>
      <c r="FB150" s="9"/>
      <c r="FC150" s="9"/>
      <c r="FD150" s="9"/>
      <c r="FE150" s="9"/>
      <c r="FF150" s="9"/>
      <c r="FG150" s="9"/>
      <c r="FH150" s="9"/>
      <c r="FI150" s="9"/>
      <c r="FJ150" s="9"/>
      <c r="FK150" s="9"/>
      <c r="FL150" s="9"/>
      <c r="FM150" s="9"/>
      <c r="FN150" s="9"/>
      <c r="FO150" s="9"/>
      <c r="FP150" s="9"/>
      <c r="FQ150" s="9"/>
      <c r="FR150" s="9"/>
      <c r="FS150" s="9"/>
      <c r="FT150" s="9"/>
      <c r="FU150" s="9"/>
      <c r="FV150" s="9"/>
      <c r="FW150" s="9"/>
      <c r="FX150" s="9"/>
      <c r="FY150" s="9"/>
      <c r="FZ150" s="9"/>
      <c r="GA150" s="9"/>
      <c r="GB150" s="9"/>
      <c r="GC150" s="9"/>
      <c r="GD150" s="9"/>
      <c r="GE150" s="9"/>
      <c r="GF150" s="9"/>
      <c r="GG150" s="9"/>
      <c r="GH150" s="9"/>
      <c r="GI150" s="9"/>
      <c r="GJ150" s="9"/>
      <c r="GK150" s="9"/>
      <c r="GL150" s="9"/>
      <c r="GM150" s="9"/>
      <c r="GN150" s="9"/>
      <c r="GO150" s="9"/>
      <c r="GP150" s="9"/>
      <c r="GQ150" s="9"/>
      <c r="GR150" s="9"/>
      <c r="GS150" s="9"/>
      <c r="GT150" s="9"/>
      <c r="GU150" s="9"/>
      <c r="GV150" s="9"/>
      <c r="GW150" s="9"/>
      <c r="GX150" s="9"/>
      <c r="GY150" s="9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  <c r="XL150" s="10"/>
      <c r="XM150" s="10"/>
      <c r="XN150" s="10"/>
      <c r="XO150" s="10"/>
      <c r="XP150" s="10"/>
      <c r="XQ150" s="10"/>
      <c r="XR150" s="10"/>
      <c r="XS150" s="10"/>
      <c r="XT150" s="10"/>
      <c r="XU150" s="10"/>
      <c r="XV150" s="10"/>
      <c r="XW150" s="10"/>
      <c r="XX150" s="10"/>
      <c r="XY150" s="10"/>
      <c r="XZ150" s="10"/>
      <c r="YA150" s="10"/>
      <c r="YB150" s="10"/>
      <c r="YC150" s="10"/>
      <c r="YD150" s="10"/>
      <c r="YE150" s="10"/>
      <c r="YF150" s="10"/>
      <c r="YG150" s="10"/>
      <c r="YH150" s="10"/>
      <c r="YI150" s="10"/>
      <c r="YJ150" s="10"/>
      <c r="YK150" s="10"/>
      <c r="YL150" s="10"/>
      <c r="YM150" s="10"/>
      <c r="YN150" s="10"/>
      <c r="YO150" s="10"/>
      <c r="YP150" s="10"/>
      <c r="YQ150" s="10"/>
      <c r="YR150" s="10"/>
      <c r="YS150" s="10"/>
      <c r="YT150" s="10"/>
      <c r="YU150" s="10"/>
      <c r="YV150" s="10"/>
      <c r="YW150" s="10"/>
      <c r="YX150" s="10"/>
      <c r="YY150" s="10"/>
      <c r="YZ150" s="10"/>
      <c r="ZA150" s="10"/>
      <c r="ZB150" s="10"/>
      <c r="ZC150" s="10"/>
      <c r="ZD150" s="10"/>
      <c r="ZE150" s="10"/>
      <c r="ZF150" s="10"/>
      <c r="ZG150" s="10"/>
      <c r="ZH150" s="10"/>
      <c r="ZI150" s="10"/>
      <c r="ZJ150" s="10"/>
      <c r="ZK150" s="10"/>
      <c r="ZL150" s="10"/>
      <c r="ZM150" s="10"/>
      <c r="ZN150" s="10"/>
      <c r="ZO150" s="10"/>
      <c r="ZP150" s="10"/>
      <c r="ZQ150" s="10"/>
      <c r="ZR150" s="10"/>
      <c r="ZS150" s="10"/>
      <c r="ZT150" s="10"/>
      <c r="ZU150" s="10"/>
      <c r="ZV150" s="10"/>
      <c r="ZW150" s="10"/>
      <c r="ZX150" s="10"/>
      <c r="ZY150" s="10"/>
      <c r="ZZ150" s="10"/>
      <c r="AAA150" s="10"/>
      <c r="AAB150" s="10"/>
      <c r="AAC150" s="10"/>
      <c r="AAD150" s="10"/>
      <c r="AAE150" s="10"/>
      <c r="AAF150" s="10"/>
      <c r="AAG150" s="10"/>
      <c r="AAH150" s="10"/>
      <c r="AAI150" s="10"/>
      <c r="AAJ150" s="10"/>
      <c r="AAK150" s="10"/>
      <c r="AAL150" s="10"/>
      <c r="AAM150" s="10"/>
      <c r="AAN150" s="10"/>
      <c r="AAO150" s="10"/>
      <c r="AAP150" s="10"/>
      <c r="AAQ150" s="10"/>
      <c r="AAR150" s="10"/>
      <c r="AAS150" s="10"/>
      <c r="AAT150" s="10"/>
      <c r="AAU150" s="10"/>
      <c r="AAV150" s="10"/>
      <c r="AAW150" s="10"/>
      <c r="AAX150" s="10"/>
      <c r="AAY150" s="10"/>
      <c r="AAZ150" s="10"/>
      <c r="ABA150" s="10"/>
      <c r="ABB150" s="10"/>
      <c r="ABC150" s="10"/>
      <c r="ABD150" s="10"/>
      <c r="ABE150" s="10"/>
      <c r="ABF150" s="10"/>
      <c r="ABG150" s="10"/>
      <c r="ABH150" s="10"/>
      <c r="ABI150" s="10"/>
      <c r="ABJ150" s="10"/>
      <c r="ABK150" s="10"/>
      <c r="ABL150" s="10"/>
      <c r="ABM150" s="10"/>
      <c r="ABN150" s="10"/>
      <c r="ABO150" s="10"/>
      <c r="ABP150" s="10"/>
      <c r="ABQ150" s="10"/>
      <c r="ABR150" s="10"/>
      <c r="ABS150" s="10"/>
      <c r="ABT150" s="10"/>
      <c r="ABU150" s="10"/>
      <c r="ABV150" s="10"/>
      <c r="ABW150" s="10"/>
      <c r="ABX150" s="10"/>
      <c r="ABY150" s="10"/>
      <c r="ABZ150" s="10"/>
      <c r="ACA150" s="10"/>
      <c r="ACB150" s="10"/>
      <c r="ACC150" s="10"/>
      <c r="ACD150" s="10"/>
      <c r="ACE150" s="10"/>
      <c r="ACF150" s="10"/>
      <c r="ACG150" s="10"/>
      <c r="ACH150" s="10"/>
      <c r="ACI150" s="10"/>
      <c r="ACJ150" s="10"/>
      <c r="ACK150" s="10"/>
      <c r="ACL150" s="10"/>
      <c r="ACM150" s="10"/>
      <c r="ACN150" s="10"/>
      <c r="ACO150" s="10"/>
      <c r="ACP150" s="10"/>
      <c r="ACQ150" s="10"/>
      <c r="ACR150" s="10"/>
      <c r="ACS150" s="10"/>
      <c r="ACT150" s="10"/>
      <c r="ACU150" s="10"/>
      <c r="ACV150" s="10"/>
      <c r="ACW150" s="10"/>
      <c r="ACX150" s="10"/>
      <c r="ACY150" s="10"/>
      <c r="ACZ150" s="10"/>
      <c r="ADA150" s="10"/>
      <c r="ADB150" s="10"/>
      <c r="ADC150" s="10"/>
      <c r="ADD150" s="10"/>
      <c r="ADE150" s="10"/>
      <c r="ADF150" s="10"/>
      <c r="ADG150" s="10"/>
      <c r="ADH150" s="10"/>
      <c r="ADI150" s="10"/>
      <c r="ADJ150" s="10"/>
      <c r="ADK150" s="10"/>
      <c r="ADL150" s="10"/>
      <c r="ADM150" s="10"/>
      <c r="ADN150" s="10"/>
      <c r="ADO150" s="10"/>
      <c r="ADP150" s="10"/>
      <c r="ADQ150" s="10"/>
      <c r="ADR150" s="10"/>
      <c r="ADS150" s="10"/>
      <c r="ADT150" s="10"/>
      <c r="ADU150" s="10"/>
      <c r="ADV150" s="10"/>
      <c r="ADW150" s="10"/>
      <c r="ADX150" s="10"/>
      <c r="ADY150" s="10"/>
      <c r="ADZ150" s="10"/>
      <c r="AEA150" s="10"/>
      <c r="AEB150" s="10"/>
      <c r="AEC150" s="10"/>
      <c r="AED150" s="10"/>
      <c r="AEE150" s="10"/>
      <c r="AEF150" s="10"/>
      <c r="AEG150" s="10"/>
      <c r="AEH150" s="10"/>
      <c r="AEI150" s="10"/>
      <c r="AEJ150" s="10"/>
      <c r="AEK150" s="10"/>
      <c r="AEL150" s="10"/>
      <c r="AEM150" s="10"/>
      <c r="AEN150" s="10"/>
      <c r="AEO150" s="10"/>
      <c r="AEP150" s="10"/>
      <c r="AEQ150" s="10"/>
      <c r="AER150" s="10"/>
      <c r="AES150" s="10"/>
      <c r="AET150" s="10"/>
      <c r="AEU150" s="10"/>
      <c r="AEV150" s="10"/>
      <c r="AEW150" s="10"/>
      <c r="AEX150" s="10"/>
      <c r="AEY150" s="10"/>
      <c r="AEZ150" s="10"/>
      <c r="AFA150" s="10"/>
      <c r="AFB150" s="10"/>
      <c r="AFC150" s="10"/>
      <c r="AFD150" s="10"/>
      <c r="AFE150" s="10"/>
      <c r="AFF150" s="10"/>
      <c r="AFG150" s="10"/>
      <c r="AFH150" s="10"/>
      <c r="AFI150" s="10"/>
      <c r="AFJ150" s="10"/>
      <c r="AFK150" s="10"/>
      <c r="AFL150" s="10"/>
      <c r="AFM150" s="10"/>
      <c r="AFN150" s="10"/>
      <c r="AFO150" s="10"/>
      <c r="AFP150" s="10"/>
      <c r="AFQ150" s="10"/>
      <c r="AFR150" s="10"/>
      <c r="AFS150" s="10"/>
      <c r="AFT150" s="10"/>
      <c r="AFU150" s="10"/>
      <c r="AFV150" s="10"/>
      <c r="AFW150" s="10"/>
      <c r="AFX150" s="10"/>
      <c r="AFY150" s="10"/>
      <c r="AFZ150" s="10"/>
      <c r="AGA150" s="10"/>
      <c r="AGB150" s="10"/>
      <c r="AGC150" s="10"/>
      <c r="AGD150" s="10"/>
      <c r="AGE150" s="10"/>
      <c r="AGF150" s="10"/>
      <c r="AGG150" s="10"/>
      <c r="AGH150" s="10"/>
      <c r="AGI150" s="10"/>
      <c r="AGJ150" s="10"/>
      <c r="AGK150" s="10"/>
      <c r="AGL150" s="10"/>
      <c r="AGM150" s="10"/>
      <c r="AGN150" s="10"/>
      <c r="AGO150" s="10"/>
      <c r="AGP150" s="10"/>
      <c r="AGQ150" s="10"/>
      <c r="AGR150" s="10"/>
      <c r="AGS150" s="10"/>
      <c r="AGT150" s="10"/>
      <c r="AGU150" s="10"/>
      <c r="AGV150" s="10"/>
      <c r="AGW150" s="10"/>
      <c r="AGX150" s="10"/>
      <c r="AGY150" s="10"/>
      <c r="AGZ150" s="10"/>
      <c r="AHA150" s="10"/>
      <c r="AHB150" s="10"/>
      <c r="AHC150" s="10"/>
      <c r="AHD150" s="10"/>
      <c r="AHE150" s="10"/>
      <c r="AHF150" s="10"/>
      <c r="AHG150" s="10"/>
      <c r="AHH150" s="10"/>
      <c r="AHI150" s="10"/>
      <c r="AHJ150" s="10"/>
      <c r="AHK150" s="10"/>
      <c r="AHL150" s="10"/>
      <c r="AHM150" s="10"/>
      <c r="AHN150" s="10"/>
      <c r="AHO150" s="10"/>
      <c r="AHP150" s="10"/>
      <c r="AHQ150" s="10"/>
      <c r="AHR150" s="10"/>
      <c r="AHS150" s="10"/>
      <c r="AHT150" s="10"/>
      <c r="AHU150" s="10"/>
      <c r="AHV150" s="10"/>
      <c r="AHW150" s="10"/>
      <c r="AHX150" s="10"/>
      <c r="AHY150" s="10"/>
      <c r="AHZ150" s="10"/>
      <c r="AIA150" s="10"/>
      <c r="AIB150" s="10"/>
      <c r="AIC150" s="10"/>
      <c r="AID150" s="10"/>
      <c r="AIE150" s="10"/>
      <c r="AIF150" s="10"/>
      <c r="AIG150" s="10"/>
      <c r="AIH150" s="10"/>
      <c r="AII150" s="10"/>
      <c r="AIJ150" s="10"/>
      <c r="AIK150" s="10"/>
      <c r="AIL150" s="10"/>
      <c r="AIM150" s="10"/>
      <c r="AIN150" s="10"/>
      <c r="AIO150" s="10"/>
      <c r="AIP150" s="10"/>
      <c r="AIQ150" s="10"/>
      <c r="AIR150" s="10"/>
      <c r="AIS150" s="10"/>
      <c r="AIT150" s="10"/>
      <c r="AIU150" s="10"/>
      <c r="AIV150" s="10"/>
      <c r="AIW150" s="10"/>
      <c r="AIX150" s="10"/>
      <c r="AIY150" s="10"/>
      <c r="AIZ150" s="10"/>
      <c r="AJA150" s="10"/>
      <c r="AJB150" s="10"/>
      <c r="AJC150" s="10"/>
      <c r="AJD150" s="10"/>
      <c r="AJE150" s="10"/>
      <c r="AJF150" s="10"/>
      <c r="AJG150" s="10"/>
      <c r="AJH150" s="10"/>
      <c r="AJI150" s="10"/>
      <c r="AJJ150" s="10"/>
      <c r="AJK150" s="10"/>
      <c r="AJL150" s="10"/>
      <c r="AJM150" s="10"/>
      <c r="AJN150" s="10"/>
      <c r="AJO150" s="10"/>
      <c r="AJP150" s="10"/>
      <c r="AJQ150" s="10"/>
      <c r="AJR150" s="10"/>
      <c r="AJS150" s="10"/>
      <c r="AJT150" s="10"/>
      <c r="AJU150" s="10"/>
      <c r="AJV150" s="10"/>
      <c r="AJW150" s="10"/>
      <c r="AJX150" s="10"/>
      <c r="AJY150" s="10"/>
      <c r="AJZ150" s="10"/>
      <c r="AKA150" s="10"/>
      <c r="AKB150" s="10"/>
      <c r="AKC150" s="10"/>
      <c r="AKD150" s="10"/>
      <c r="AKE150" s="10"/>
      <c r="AKF150" s="10"/>
      <c r="AKG150" s="10"/>
      <c r="AKH150" s="10"/>
      <c r="AKI150" s="10"/>
      <c r="AKJ150" s="10"/>
      <c r="AKK150" s="10"/>
      <c r="AKL150" s="10"/>
      <c r="AKM150" s="10"/>
      <c r="AKN150" s="10"/>
      <c r="AKO150" s="10"/>
      <c r="AKP150" s="10"/>
      <c r="AKQ150" s="10"/>
      <c r="AKR150" s="10"/>
      <c r="AKS150" s="10"/>
      <c r="AKT150" s="10"/>
      <c r="AKU150" s="10"/>
      <c r="AKV150" s="10"/>
      <c r="AKW150" s="10"/>
      <c r="AKX150" s="10"/>
      <c r="AKY150" s="10"/>
      <c r="AKZ150" s="10"/>
      <c r="ALA150" s="10"/>
      <c r="ALB150" s="10"/>
      <c r="ALC150" s="10"/>
      <c r="ALD150" s="10"/>
      <c r="ALE150" s="10"/>
      <c r="ALF150" s="10"/>
      <c r="ALG150" s="10"/>
      <c r="ALH150" s="10"/>
      <c r="ALI150" s="10"/>
      <c r="ALJ150" s="10"/>
      <c r="ALK150" s="10"/>
      <c r="ALL150" s="10"/>
      <c r="ALM150" s="10"/>
      <c r="ALN150" s="10"/>
      <c r="ALO150" s="10"/>
      <c r="ALP150" s="10"/>
      <c r="ALQ150" s="10"/>
      <c r="ALR150" s="10"/>
      <c r="ALS150" s="10"/>
      <c r="ALT150" s="10"/>
      <c r="ALU150" s="10"/>
      <c r="ALV150" s="10"/>
      <c r="ALW150" s="10"/>
      <c r="ALX150" s="10"/>
      <c r="ALY150" s="10"/>
      <c r="ALZ150" s="10"/>
      <c r="AMA150" s="10"/>
      <c r="AMB150" s="10"/>
      <c r="AMC150" s="10"/>
      <c r="AMD150" s="10"/>
      <c r="AME150" s="10"/>
      <c r="AMF150" s="10"/>
      <c r="AMG150" s="10"/>
      <c r="AMH150" s="10"/>
      <c r="AMI150" s="10"/>
      <c r="AMJ150" s="10"/>
      <c r="AMK150" s="10"/>
      <c r="AML150" s="10"/>
      <c r="AMM150" s="10"/>
      <c r="AMN150" s="10"/>
      <c r="AMO150" s="10"/>
      <c r="AMP150" s="10"/>
      <c r="AMQ150" s="10"/>
      <c r="AMR150" s="10"/>
      <c r="AMS150" s="10"/>
      <c r="AMT150" s="10"/>
      <c r="AMU150" s="10"/>
      <c r="AMV150" s="10"/>
      <c r="AMW150" s="10"/>
      <c r="AMX150" s="10"/>
      <c r="AMY150" s="10"/>
      <c r="AMZ150" s="10"/>
      <c r="ANA150" s="10"/>
      <c r="ANB150" s="10"/>
      <c r="ANC150" s="10"/>
      <c r="AND150" s="10"/>
      <c r="ANE150" s="10"/>
      <c r="ANF150" s="10"/>
      <c r="ANG150" s="10"/>
      <c r="ANH150" s="10"/>
      <c r="ANI150" s="10"/>
      <c r="ANJ150" s="10"/>
      <c r="ANK150" s="10"/>
      <c r="ANL150" s="10"/>
      <c r="ANM150" s="10"/>
      <c r="ANN150" s="10"/>
      <c r="ANO150" s="10"/>
      <c r="ANP150" s="10"/>
      <c r="ANQ150" s="10"/>
      <c r="ANR150" s="10"/>
      <c r="ANS150" s="10"/>
      <c r="ANT150" s="10"/>
      <c r="ANU150" s="10"/>
      <c r="ANV150" s="10"/>
      <c r="ANW150" s="10"/>
      <c r="ANX150" s="10"/>
      <c r="ANY150" s="10"/>
      <c r="ANZ150" s="10"/>
      <c r="AOA150" s="10"/>
      <c r="AOB150" s="10"/>
      <c r="AOC150" s="10"/>
      <c r="AOD150" s="10"/>
      <c r="AOE150" s="10"/>
      <c r="AOF150" s="10"/>
      <c r="AOG150" s="10"/>
      <c r="AOH150" s="10"/>
      <c r="AOI150" s="10"/>
      <c r="AOJ150" s="10"/>
      <c r="AOK150" s="10"/>
      <c r="AOL150" s="10"/>
      <c r="AOM150" s="10"/>
      <c r="AON150" s="10"/>
      <c r="AOO150" s="10"/>
      <c r="AOP150" s="10"/>
      <c r="AOQ150" s="10"/>
      <c r="AOR150" s="10"/>
      <c r="AOS150" s="10"/>
      <c r="AOT150" s="10"/>
      <c r="AOU150" s="10"/>
      <c r="AOV150" s="10"/>
      <c r="AOW150" s="10"/>
      <c r="AOX150" s="10"/>
      <c r="AOY150" s="10"/>
      <c r="AOZ150" s="10"/>
      <c r="APA150" s="10"/>
      <c r="APB150" s="10"/>
      <c r="APC150" s="10"/>
      <c r="APD150" s="10"/>
      <c r="APE150" s="10"/>
      <c r="APF150" s="10"/>
      <c r="APG150" s="10"/>
      <c r="APH150" s="10"/>
      <c r="API150" s="10"/>
      <c r="APJ150" s="10"/>
      <c r="APK150" s="10"/>
      <c r="APL150" s="10"/>
      <c r="APM150" s="10"/>
      <c r="APN150" s="10"/>
      <c r="APO150" s="10"/>
      <c r="APP150" s="10"/>
      <c r="APQ150" s="10"/>
      <c r="APR150" s="10"/>
      <c r="APS150" s="10"/>
      <c r="APT150" s="10"/>
      <c r="APU150" s="10"/>
      <c r="APV150" s="10"/>
      <c r="APW150" s="10"/>
      <c r="APX150" s="10"/>
      <c r="APY150" s="10"/>
      <c r="APZ150" s="10"/>
      <c r="AQA150" s="10"/>
      <c r="AQB150" s="10"/>
      <c r="AQC150" s="10"/>
      <c r="AQD150" s="10"/>
      <c r="AQE150" s="10"/>
      <c r="AQF150" s="10"/>
      <c r="AQG150" s="10"/>
      <c r="AQH150" s="10"/>
      <c r="AQI150" s="10"/>
      <c r="AQJ150" s="10"/>
      <c r="AQK150" s="10"/>
      <c r="AQL150" s="10"/>
      <c r="AQM150" s="10"/>
      <c r="AQN150" s="10"/>
      <c r="AQO150" s="10"/>
      <c r="AQP150" s="10"/>
      <c r="AQQ150" s="10"/>
      <c r="AQR150" s="10"/>
      <c r="AQS150" s="10"/>
      <c r="AQT150" s="10"/>
      <c r="AQU150" s="10"/>
      <c r="AQV150" s="10"/>
      <c r="AQW150" s="10"/>
      <c r="AQX150" s="10"/>
      <c r="AQY150" s="10"/>
      <c r="AQZ150" s="10"/>
      <c r="ARA150" s="10"/>
      <c r="ARB150" s="10"/>
      <c r="ARC150" s="10"/>
      <c r="ARD150" s="10"/>
      <c r="ARE150" s="10"/>
      <c r="ARF150" s="10"/>
      <c r="ARG150" s="10"/>
      <c r="ARH150" s="10"/>
      <c r="ARI150" s="10"/>
      <c r="ARJ150" s="10"/>
      <c r="ARK150" s="10"/>
      <c r="ARL150" s="10"/>
      <c r="ARM150" s="10"/>
      <c r="ARN150" s="10"/>
      <c r="ARO150" s="10"/>
      <c r="ARP150" s="10"/>
      <c r="ARQ150" s="10"/>
      <c r="ARR150" s="10"/>
      <c r="ARS150" s="10"/>
      <c r="ART150" s="10"/>
      <c r="ARU150" s="10"/>
      <c r="ARV150" s="10"/>
      <c r="ARW150" s="10"/>
      <c r="ARX150" s="10"/>
      <c r="ARY150" s="10"/>
      <c r="ARZ150" s="10"/>
      <c r="ASA150" s="10"/>
      <c r="ASB150" s="10"/>
      <c r="ASC150" s="10"/>
      <c r="ASD150" s="10"/>
      <c r="ASE150" s="10"/>
      <c r="ASF150" s="10"/>
      <c r="ASG150" s="10"/>
      <c r="ASH150" s="10"/>
      <c r="ASI150" s="10"/>
      <c r="ASJ150" s="10"/>
      <c r="ASK150" s="10"/>
      <c r="ASL150" s="10"/>
      <c r="ASM150" s="10"/>
      <c r="ASN150" s="10"/>
      <c r="ASO150" s="10"/>
      <c r="ASP150" s="10"/>
      <c r="ASQ150" s="10"/>
      <c r="ASR150" s="10"/>
      <c r="ASS150" s="10"/>
      <c r="AST150" s="10"/>
      <c r="ASU150" s="10"/>
      <c r="ASV150" s="10"/>
      <c r="ASW150" s="10"/>
      <c r="ASX150" s="10"/>
      <c r="ASY150" s="10"/>
      <c r="ASZ150" s="10"/>
      <c r="ATA150" s="10"/>
      <c r="ATB150" s="10"/>
      <c r="ATC150" s="10"/>
      <c r="ATD150" s="10"/>
      <c r="ATE150" s="10"/>
      <c r="ATF150" s="10"/>
      <c r="ATG150" s="10"/>
      <c r="ATH150" s="10"/>
      <c r="ATI150" s="10"/>
      <c r="ATJ150" s="10"/>
      <c r="ATK150" s="10"/>
      <c r="ATL150" s="10"/>
      <c r="ATM150" s="10"/>
      <c r="ATN150" s="10"/>
      <c r="ATO150" s="10"/>
      <c r="ATP150" s="10"/>
      <c r="ATQ150" s="10"/>
      <c r="ATR150" s="10"/>
      <c r="ATS150" s="10"/>
      <c r="ATT150" s="10"/>
      <c r="ATU150" s="10"/>
      <c r="ATV150" s="10"/>
      <c r="ATW150" s="10"/>
      <c r="ATX150" s="10"/>
      <c r="ATY150" s="10"/>
      <c r="ATZ150" s="10"/>
      <c r="AUA150" s="10"/>
      <c r="AUB150" s="10"/>
      <c r="AUC150" s="10"/>
      <c r="AUD150" s="10"/>
      <c r="AUE150" s="10"/>
      <c r="AUF150" s="10"/>
      <c r="AUG150" s="10"/>
      <c r="AUH150" s="10"/>
      <c r="AUI150" s="10"/>
      <c r="AUJ150" s="10"/>
      <c r="AUK150" s="10"/>
      <c r="AUL150" s="10"/>
      <c r="AUM150" s="10"/>
      <c r="AUN150" s="10"/>
      <c r="AUO150" s="10"/>
      <c r="AUP150" s="10"/>
      <c r="AUQ150" s="10"/>
      <c r="AUR150" s="10"/>
      <c r="AUS150" s="10"/>
      <c r="AUT150" s="10"/>
      <c r="AUU150" s="10"/>
      <c r="AUV150" s="10"/>
      <c r="AUW150" s="10"/>
      <c r="AUX150" s="10"/>
      <c r="AUY150" s="10"/>
      <c r="AUZ150" s="10"/>
      <c r="AVA150" s="10"/>
      <c r="AVB150" s="10"/>
      <c r="AVC150" s="10"/>
      <c r="AVD150" s="10"/>
      <c r="AVE150" s="10"/>
      <c r="AVF150" s="10"/>
      <c r="AVG150" s="10"/>
      <c r="AVH150" s="10"/>
      <c r="AVI150" s="10"/>
      <c r="AVJ150" s="10"/>
      <c r="AVK150" s="10"/>
      <c r="AVL150" s="10"/>
      <c r="AVM150" s="10"/>
      <c r="AVN150" s="10"/>
      <c r="AVO150" s="10"/>
      <c r="AVP150" s="10"/>
      <c r="AVQ150" s="10"/>
      <c r="AVR150" s="10"/>
      <c r="AVS150" s="10"/>
      <c r="AVT150" s="10"/>
      <c r="AVU150" s="10"/>
      <c r="AVV150" s="10"/>
      <c r="AVW150" s="10"/>
      <c r="AVX150" s="10"/>
      <c r="AVY150" s="10"/>
      <c r="AVZ150" s="10"/>
      <c r="AWA150" s="10"/>
      <c r="AWB150" s="10"/>
      <c r="AWC150" s="10"/>
      <c r="AWD150" s="10"/>
      <c r="AWE150" s="10"/>
      <c r="AWF150" s="10"/>
      <c r="AWG150" s="10"/>
      <c r="AWH150" s="10"/>
      <c r="AWI150" s="10"/>
      <c r="AWJ150" s="10"/>
      <c r="AWK150" s="10"/>
      <c r="AWL150" s="10"/>
      <c r="AWM150" s="10"/>
      <c r="AWN150" s="10"/>
      <c r="AWO150" s="10"/>
      <c r="AWP150" s="10"/>
      <c r="AWQ150" s="10"/>
      <c r="AWR150" s="10"/>
      <c r="AWS150" s="10"/>
      <c r="AWT150" s="10"/>
      <c r="AWU150" s="10"/>
      <c r="AWV150" s="10"/>
      <c r="AWW150" s="10"/>
      <c r="AWX150" s="10"/>
      <c r="AWY150" s="10"/>
      <c r="AWZ150" s="10"/>
      <c r="AXA150" s="10"/>
      <c r="AXB150" s="10"/>
      <c r="AXC150" s="10"/>
      <c r="AXD150" s="10"/>
      <c r="AXE150" s="10"/>
      <c r="AXF150" s="10"/>
      <c r="AXG150" s="10"/>
      <c r="AXH150" s="10"/>
      <c r="AXI150" s="10"/>
      <c r="AXJ150" s="10"/>
      <c r="AXK150" s="10"/>
      <c r="AXL150" s="10"/>
      <c r="AXM150" s="10"/>
      <c r="AXN150" s="10"/>
      <c r="AXO150" s="10"/>
      <c r="AXP150" s="10"/>
      <c r="AXQ150" s="10"/>
      <c r="AXR150" s="10"/>
      <c r="AXS150" s="10"/>
      <c r="AXT150" s="10"/>
      <c r="AXU150" s="10"/>
      <c r="AXV150" s="10"/>
      <c r="AXW150" s="10"/>
      <c r="AXX150" s="10"/>
      <c r="AXY150" s="10"/>
      <c r="AXZ150" s="10"/>
      <c r="AYA150" s="10"/>
      <c r="AYB150" s="10"/>
      <c r="AYC150" s="10"/>
      <c r="AYD150" s="10"/>
      <c r="AYE150" s="10"/>
      <c r="AYF150" s="10"/>
      <c r="AYG150" s="10"/>
      <c r="AYH150" s="10"/>
      <c r="AYI150" s="10"/>
      <c r="AYJ150" s="10"/>
      <c r="AYK150" s="10"/>
      <c r="AYL150" s="10"/>
      <c r="AYM150" s="10"/>
      <c r="AYN150" s="10"/>
      <c r="AYO150" s="10"/>
      <c r="AYP150" s="10"/>
      <c r="AYQ150" s="10"/>
      <c r="AYR150" s="10"/>
      <c r="AYS150" s="10"/>
      <c r="AYT150" s="10"/>
      <c r="AYU150" s="10"/>
      <c r="AYV150" s="10"/>
      <c r="AYW150" s="10"/>
      <c r="AYX150" s="10"/>
      <c r="AYY150" s="10"/>
      <c r="AYZ150" s="10"/>
      <c r="AZA150" s="10"/>
      <c r="AZB150" s="10"/>
      <c r="AZC150" s="10"/>
      <c r="AZD150" s="10"/>
      <c r="AZE150" s="10"/>
      <c r="AZF150" s="10"/>
      <c r="AZG150" s="10"/>
      <c r="AZH150" s="10"/>
      <c r="AZI150" s="10"/>
      <c r="AZJ150" s="10"/>
      <c r="AZK150" s="10"/>
      <c r="AZL150" s="10"/>
      <c r="AZM150" s="10"/>
      <c r="AZN150" s="10"/>
      <c r="AZO150" s="10"/>
      <c r="AZP150" s="10"/>
      <c r="AZQ150" s="10"/>
      <c r="AZR150" s="10"/>
      <c r="AZS150" s="10"/>
      <c r="AZT150" s="10"/>
      <c r="AZU150" s="10"/>
      <c r="AZV150" s="10"/>
      <c r="AZW150" s="10"/>
      <c r="AZX150" s="10"/>
      <c r="AZY150" s="10"/>
      <c r="AZZ150" s="10"/>
      <c r="BAA150" s="10"/>
      <c r="BAB150" s="10"/>
      <c r="BAC150" s="10"/>
      <c r="BAD150" s="10"/>
      <c r="BAE150" s="10"/>
      <c r="BAF150" s="10"/>
      <c r="BAG150" s="10"/>
      <c r="BAH150" s="10"/>
      <c r="BAI150" s="10"/>
      <c r="BAJ150" s="10"/>
      <c r="BAK150" s="10"/>
      <c r="BAL150" s="10"/>
      <c r="BAM150" s="10"/>
      <c r="BAN150" s="10"/>
      <c r="BAO150" s="10"/>
      <c r="BAP150" s="10"/>
      <c r="BAQ150" s="10"/>
      <c r="BAR150" s="10"/>
      <c r="BAS150" s="10"/>
      <c r="BAT150" s="10"/>
      <c r="BAU150" s="10"/>
      <c r="BAV150" s="10"/>
      <c r="BAW150" s="10"/>
      <c r="BAX150" s="10"/>
      <c r="BAY150" s="10"/>
      <c r="BAZ150" s="10"/>
      <c r="BBA150" s="10"/>
      <c r="BBB150" s="10"/>
      <c r="BBC150" s="10"/>
      <c r="BBD150" s="10"/>
      <c r="BBE150" s="10"/>
      <c r="BBF150" s="10"/>
      <c r="BBG150" s="10"/>
      <c r="BBH150" s="10"/>
      <c r="BBI150" s="10"/>
      <c r="BBJ150" s="10"/>
      <c r="BBK150" s="10"/>
      <c r="BBL150" s="10"/>
      <c r="BBM150" s="10"/>
      <c r="BBN150" s="10"/>
      <c r="BBO150" s="10"/>
      <c r="BBP150" s="10"/>
      <c r="BBQ150" s="10"/>
      <c r="BBR150" s="10"/>
      <c r="BBS150" s="10"/>
      <c r="BBT150" s="10"/>
      <c r="BBU150" s="10"/>
      <c r="BBV150" s="10"/>
      <c r="BBW150" s="10"/>
      <c r="BBX150" s="10"/>
      <c r="BBY150" s="10"/>
      <c r="BBZ150" s="10"/>
      <c r="BCA150" s="10"/>
      <c r="BCB150" s="10"/>
      <c r="BCC150" s="10"/>
      <c r="BCD150" s="10"/>
      <c r="BCE150" s="10"/>
      <c r="BCF150" s="10"/>
      <c r="BCG150" s="10"/>
      <c r="BCH150" s="10"/>
      <c r="BCI150" s="10"/>
      <c r="BCJ150" s="10"/>
      <c r="BCK150" s="10"/>
      <c r="BCL150" s="10"/>
      <c r="BCM150" s="10"/>
      <c r="BCN150" s="10"/>
      <c r="BCO150" s="10"/>
      <c r="BCP150" s="10"/>
      <c r="BCQ150" s="10"/>
      <c r="BCR150" s="10"/>
      <c r="BCS150" s="10"/>
      <c r="BCT150" s="10"/>
      <c r="BCU150" s="10"/>
      <c r="BCV150" s="10"/>
      <c r="BCW150" s="10"/>
      <c r="BCX150" s="10"/>
      <c r="BCY150" s="10"/>
      <c r="BCZ150" s="10"/>
      <c r="BDA150" s="10"/>
      <c r="BDB150" s="10"/>
      <c r="BDC150" s="10"/>
      <c r="BDD150" s="10"/>
      <c r="BDE150" s="10"/>
      <c r="BDF150" s="10"/>
      <c r="BDG150" s="10"/>
      <c r="BDH150" s="10"/>
      <c r="BDI150" s="10"/>
      <c r="BDJ150" s="10"/>
      <c r="BDK150" s="10"/>
      <c r="BDL150" s="10"/>
      <c r="BDM150" s="10"/>
      <c r="BDN150" s="10"/>
      <c r="BDO150" s="10"/>
      <c r="BDP150" s="10"/>
      <c r="BDQ150" s="10"/>
      <c r="BDR150" s="10"/>
      <c r="BDS150" s="10"/>
      <c r="BDT150" s="10"/>
      <c r="BDU150" s="10"/>
      <c r="BDV150" s="10"/>
      <c r="BDW150" s="10"/>
      <c r="BDX150" s="10"/>
      <c r="BDY150" s="10"/>
      <c r="BDZ150" s="10"/>
      <c r="BEA150" s="10"/>
      <c r="BEB150" s="10"/>
      <c r="BEC150" s="10"/>
      <c r="BED150" s="10"/>
      <c r="BEE150" s="10"/>
      <c r="BEF150" s="10"/>
      <c r="BEG150" s="10"/>
      <c r="BEH150" s="10"/>
      <c r="BEI150" s="10"/>
      <c r="BEJ150" s="10"/>
      <c r="BEK150" s="10"/>
      <c r="BEL150" s="10"/>
      <c r="BEM150" s="10"/>
      <c r="BEN150" s="10"/>
      <c r="BEO150" s="10"/>
      <c r="BEP150" s="10"/>
      <c r="BEQ150" s="10"/>
      <c r="BER150" s="10"/>
      <c r="BES150" s="10"/>
      <c r="BET150" s="10"/>
      <c r="BEU150" s="10"/>
      <c r="BEV150" s="10"/>
      <c r="BEW150" s="10"/>
      <c r="BEX150" s="10"/>
      <c r="BEY150" s="10"/>
      <c r="BEZ150" s="10"/>
      <c r="BFA150" s="10"/>
      <c r="BFB150" s="10"/>
      <c r="BFC150" s="10"/>
      <c r="BFD150" s="10"/>
      <c r="BFE150" s="10"/>
      <c r="BFF150" s="10"/>
      <c r="BFG150" s="10"/>
      <c r="BFH150" s="10"/>
      <c r="BFI150" s="10"/>
      <c r="BFJ150" s="10"/>
      <c r="BFK150" s="10"/>
      <c r="BFL150" s="10"/>
      <c r="BFM150" s="10"/>
      <c r="BFN150" s="10"/>
      <c r="BFO150" s="10"/>
      <c r="BFP150" s="10"/>
      <c r="BFQ150" s="10"/>
      <c r="BFR150" s="10"/>
      <c r="BFS150" s="10"/>
      <c r="BFT150" s="10"/>
      <c r="BFU150" s="10"/>
      <c r="BFV150" s="10"/>
      <c r="BFW150" s="10"/>
      <c r="BFX150" s="10"/>
      <c r="BFY150" s="10"/>
      <c r="BFZ150" s="10"/>
      <c r="BGA150" s="10"/>
      <c r="BGB150" s="10"/>
      <c r="BGC150" s="10"/>
      <c r="BGD150" s="10"/>
      <c r="BGE150" s="10"/>
      <c r="BGF150" s="10"/>
      <c r="BGG150" s="10"/>
      <c r="BGH150" s="10"/>
      <c r="BGI150" s="10"/>
      <c r="BGJ150" s="10"/>
      <c r="BGK150" s="10"/>
      <c r="BGL150" s="10"/>
      <c r="BGM150" s="10"/>
      <c r="BGN150" s="10"/>
      <c r="BGO150" s="10"/>
      <c r="BGP150" s="10"/>
      <c r="BGQ150" s="10"/>
      <c r="BGR150" s="10"/>
      <c r="BGS150" s="10"/>
      <c r="BGT150" s="10"/>
      <c r="BGU150" s="10"/>
      <c r="BGV150" s="10"/>
      <c r="BGW150" s="10"/>
      <c r="BGX150" s="10"/>
      <c r="BGY150" s="10"/>
      <c r="BGZ150" s="10"/>
      <c r="BHA150" s="10"/>
      <c r="BHB150" s="10"/>
      <c r="BHC150" s="10"/>
      <c r="BHD150" s="10"/>
      <c r="BHE150" s="10"/>
      <c r="BHF150" s="10"/>
      <c r="BHG150" s="10"/>
      <c r="BHH150" s="10"/>
      <c r="BHI150" s="10"/>
      <c r="BHJ150" s="10"/>
      <c r="BHK150" s="10"/>
      <c r="BHL150" s="10"/>
      <c r="BHM150" s="10"/>
      <c r="BHN150" s="10"/>
      <c r="BHO150" s="10"/>
      <c r="BHP150" s="10"/>
      <c r="BHQ150" s="10"/>
      <c r="BHR150" s="10"/>
      <c r="BHS150" s="10"/>
      <c r="BHT150" s="10"/>
      <c r="BHU150" s="10"/>
      <c r="BHV150" s="10"/>
      <c r="BHW150" s="10"/>
      <c r="BHX150" s="10"/>
      <c r="BHY150" s="10"/>
      <c r="BHZ150" s="10"/>
      <c r="BIA150" s="10"/>
      <c r="BIB150" s="10"/>
      <c r="BIC150" s="10"/>
    </row>
    <row r="151" spans="1:1589" s="27" customFormat="1" ht="43.5" customHeight="1">
      <c r="A151" s="80"/>
      <c r="B151" s="62"/>
      <c r="C151" s="204"/>
      <c r="D151" s="197"/>
      <c r="E151" s="112" t="s">
        <v>12</v>
      </c>
      <c r="F151" s="112">
        <v>42369</v>
      </c>
      <c r="G151" s="113" t="s">
        <v>10</v>
      </c>
      <c r="H151" s="158"/>
      <c r="I151" s="157">
        <f>I154+I157+I160+I163+I166</f>
        <v>2706668</v>
      </c>
      <c r="J151" s="157">
        <f>J154+J157+J160+J163+J166</f>
        <v>5055876</v>
      </c>
      <c r="K151" s="158"/>
      <c r="L151" s="158">
        <f t="shared" ref="L151" si="13">L154+L157+L160+L163+L166</f>
        <v>0</v>
      </c>
      <c r="M151" s="158">
        <f t="shared" ref="M151" si="14">M154+M157+M160+M163+M166</f>
        <v>2706668</v>
      </c>
      <c r="N151" s="158">
        <f>N154+N157+N160+N163+N166</f>
        <v>5055874.62</v>
      </c>
      <c r="O151" s="158"/>
      <c r="P151" s="158"/>
      <c r="Q151" s="158">
        <f>Q166</f>
        <v>2706668</v>
      </c>
      <c r="R151" s="158">
        <f>R154+R157+R163+R166+R160</f>
        <v>5055874.62</v>
      </c>
      <c r="S151" s="158"/>
      <c r="T151" s="187">
        <f>I151-Q151</f>
        <v>0</v>
      </c>
      <c r="U151" s="94">
        <f>J151-R151</f>
        <v>1.3799999998882413</v>
      </c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  <c r="EO151" s="9"/>
      <c r="EP151" s="9"/>
      <c r="EQ151" s="9"/>
      <c r="ER151" s="9"/>
      <c r="ES151" s="9"/>
      <c r="ET151" s="9"/>
      <c r="EU151" s="9"/>
      <c r="EV151" s="9"/>
      <c r="EW151" s="9"/>
      <c r="EX151" s="9"/>
      <c r="EY151" s="9"/>
      <c r="EZ151" s="9"/>
      <c r="FA151" s="9"/>
      <c r="FB151" s="9"/>
      <c r="FC151" s="9"/>
      <c r="FD151" s="9"/>
      <c r="FE151" s="9"/>
      <c r="FF151" s="9"/>
      <c r="FG151" s="9"/>
      <c r="FH151" s="9"/>
      <c r="FI151" s="9"/>
      <c r="FJ151" s="9"/>
      <c r="FK151" s="9"/>
      <c r="FL151" s="9"/>
      <c r="FM151" s="9"/>
      <c r="FN151" s="9"/>
      <c r="FO151" s="9"/>
      <c r="FP151" s="9"/>
      <c r="FQ151" s="9"/>
      <c r="FR151" s="9"/>
      <c r="FS151" s="9"/>
      <c r="FT151" s="9"/>
      <c r="FU151" s="9"/>
      <c r="FV151" s="9"/>
      <c r="FW151" s="9"/>
      <c r="FX151" s="9"/>
      <c r="FY151" s="9"/>
      <c r="FZ151" s="9"/>
      <c r="GA151" s="9"/>
      <c r="GB151" s="9"/>
      <c r="GC151" s="9"/>
      <c r="GD151" s="9"/>
      <c r="GE151" s="9"/>
      <c r="GF151" s="9"/>
      <c r="GG151" s="9"/>
      <c r="GH151" s="9"/>
      <c r="GI151" s="9"/>
      <c r="GJ151" s="9"/>
      <c r="GK151" s="9"/>
      <c r="GL151" s="9"/>
      <c r="GM151" s="9"/>
      <c r="GN151" s="9"/>
      <c r="GO151" s="9"/>
      <c r="GP151" s="9"/>
      <c r="GQ151" s="9"/>
      <c r="GR151" s="9"/>
      <c r="GS151" s="9"/>
      <c r="GT151" s="9"/>
      <c r="GU151" s="9"/>
      <c r="GV151" s="9"/>
      <c r="GW151" s="9"/>
      <c r="GX151" s="9"/>
      <c r="GY151" s="9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  <c r="XL151" s="10"/>
      <c r="XM151" s="10"/>
      <c r="XN151" s="10"/>
      <c r="XO151" s="10"/>
      <c r="XP151" s="10"/>
      <c r="XQ151" s="10"/>
      <c r="XR151" s="10"/>
      <c r="XS151" s="10"/>
      <c r="XT151" s="10"/>
      <c r="XU151" s="10"/>
      <c r="XV151" s="10"/>
      <c r="XW151" s="10"/>
      <c r="XX151" s="10"/>
      <c r="XY151" s="10"/>
      <c r="XZ151" s="10"/>
      <c r="YA151" s="10"/>
      <c r="YB151" s="10"/>
      <c r="YC151" s="10"/>
      <c r="YD151" s="10"/>
      <c r="YE151" s="10"/>
      <c r="YF151" s="10"/>
      <c r="YG151" s="10"/>
      <c r="YH151" s="10"/>
      <c r="YI151" s="10"/>
      <c r="YJ151" s="10"/>
      <c r="YK151" s="10"/>
      <c r="YL151" s="10"/>
      <c r="YM151" s="10"/>
      <c r="YN151" s="10"/>
      <c r="YO151" s="10"/>
      <c r="YP151" s="10"/>
      <c r="YQ151" s="10"/>
      <c r="YR151" s="10"/>
      <c r="YS151" s="10"/>
      <c r="YT151" s="10"/>
      <c r="YU151" s="10"/>
      <c r="YV151" s="10"/>
      <c r="YW151" s="10"/>
      <c r="YX151" s="10"/>
      <c r="YY151" s="10"/>
      <c r="YZ151" s="10"/>
      <c r="ZA151" s="10"/>
      <c r="ZB151" s="10"/>
      <c r="ZC151" s="10"/>
      <c r="ZD151" s="10"/>
      <c r="ZE151" s="10"/>
      <c r="ZF151" s="10"/>
      <c r="ZG151" s="10"/>
      <c r="ZH151" s="10"/>
      <c r="ZI151" s="10"/>
      <c r="ZJ151" s="10"/>
      <c r="ZK151" s="10"/>
      <c r="ZL151" s="10"/>
      <c r="ZM151" s="10"/>
      <c r="ZN151" s="10"/>
      <c r="ZO151" s="10"/>
      <c r="ZP151" s="10"/>
      <c r="ZQ151" s="10"/>
      <c r="ZR151" s="10"/>
      <c r="ZS151" s="10"/>
      <c r="ZT151" s="10"/>
      <c r="ZU151" s="10"/>
      <c r="ZV151" s="10"/>
      <c r="ZW151" s="10"/>
      <c r="ZX151" s="10"/>
      <c r="ZY151" s="10"/>
      <c r="ZZ151" s="10"/>
      <c r="AAA151" s="10"/>
      <c r="AAB151" s="10"/>
      <c r="AAC151" s="10"/>
      <c r="AAD151" s="10"/>
      <c r="AAE151" s="10"/>
      <c r="AAF151" s="10"/>
      <c r="AAG151" s="10"/>
      <c r="AAH151" s="10"/>
      <c r="AAI151" s="10"/>
      <c r="AAJ151" s="10"/>
      <c r="AAK151" s="10"/>
      <c r="AAL151" s="10"/>
      <c r="AAM151" s="10"/>
      <c r="AAN151" s="10"/>
      <c r="AAO151" s="10"/>
      <c r="AAP151" s="10"/>
      <c r="AAQ151" s="10"/>
      <c r="AAR151" s="10"/>
      <c r="AAS151" s="10"/>
      <c r="AAT151" s="10"/>
      <c r="AAU151" s="10"/>
      <c r="AAV151" s="10"/>
      <c r="AAW151" s="10"/>
      <c r="AAX151" s="10"/>
      <c r="AAY151" s="10"/>
      <c r="AAZ151" s="10"/>
      <c r="ABA151" s="10"/>
      <c r="ABB151" s="10"/>
      <c r="ABC151" s="10"/>
      <c r="ABD151" s="10"/>
      <c r="ABE151" s="10"/>
      <c r="ABF151" s="10"/>
      <c r="ABG151" s="10"/>
      <c r="ABH151" s="10"/>
      <c r="ABI151" s="10"/>
      <c r="ABJ151" s="10"/>
      <c r="ABK151" s="10"/>
      <c r="ABL151" s="10"/>
      <c r="ABM151" s="10"/>
      <c r="ABN151" s="10"/>
      <c r="ABO151" s="10"/>
      <c r="ABP151" s="10"/>
      <c r="ABQ151" s="10"/>
      <c r="ABR151" s="10"/>
      <c r="ABS151" s="10"/>
      <c r="ABT151" s="10"/>
      <c r="ABU151" s="10"/>
      <c r="ABV151" s="10"/>
      <c r="ABW151" s="10"/>
      <c r="ABX151" s="10"/>
      <c r="ABY151" s="10"/>
      <c r="ABZ151" s="10"/>
      <c r="ACA151" s="10"/>
      <c r="ACB151" s="10"/>
      <c r="ACC151" s="10"/>
      <c r="ACD151" s="10"/>
      <c r="ACE151" s="10"/>
      <c r="ACF151" s="10"/>
      <c r="ACG151" s="10"/>
      <c r="ACH151" s="10"/>
      <c r="ACI151" s="10"/>
      <c r="ACJ151" s="10"/>
      <c r="ACK151" s="10"/>
      <c r="ACL151" s="10"/>
      <c r="ACM151" s="10"/>
      <c r="ACN151" s="10"/>
      <c r="ACO151" s="10"/>
      <c r="ACP151" s="10"/>
      <c r="ACQ151" s="10"/>
      <c r="ACR151" s="10"/>
      <c r="ACS151" s="10"/>
      <c r="ACT151" s="10"/>
      <c r="ACU151" s="10"/>
      <c r="ACV151" s="10"/>
      <c r="ACW151" s="10"/>
      <c r="ACX151" s="10"/>
      <c r="ACY151" s="10"/>
      <c r="ACZ151" s="10"/>
      <c r="ADA151" s="10"/>
      <c r="ADB151" s="10"/>
      <c r="ADC151" s="10"/>
      <c r="ADD151" s="10"/>
      <c r="ADE151" s="10"/>
      <c r="ADF151" s="10"/>
      <c r="ADG151" s="10"/>
      <c r="ADH151" s="10"/>
      <c r="ADI151" s="10"/>
      <c r="ADJ151" s="10"/>
      <c r="ADK151" s="10"/>
      <c r="ADL151" s="10"/>
      <c r="ADM151" s="10"/>
      <c r="ADN151" s="10"/>
      <c r="ADO151" s="10"/>
      <c r="ADP151" s="10"/>
      <c r="ADQ151" s="10"/>
      <c r="ADR151" s="10"/>
      <c r="ADS151" s="10"/>
      <c r="ADT151" s="10"/>
      <c r="ADU151" s="10"/>
      <c r="ADV151" s="10"/>
      <c r="ADW151" s="10"/>
      <c r="ADX151" s="10"/>
      <c r="ADY151" s="10"/>
      <c r="ADZ151" s="10"/>
      <c r="AEA151" s="10"/>
      <c r="AEB151" s="10"/>
      <c r="AEC151" s="10"/>
      <c r="AED151" s="10"/>
      <c r="AEE151" s="10"/>
      <c r="AEF151" s="10"/>
      <c r="AEG151" s="10"/>
      <c r="AEH151" s="10"/>
      <c r="AEI151" s="10"/>
      <c r="AEJ151" s="10"/>
      <c r="AEK151" s="10"/>
      <c r="AEL151" s="10"/>
      <c r="AEM151" s="10"/>
      <c r="AEN151" s="10"/>
      <c r="AEO151" s="10"/>
      <c r="AEP151" s="10"/>
      <c r="AEQ151" s="10"/>
      <c r="AER151" s="10"/>
      <c r="AES151" s="10"/>
      <c r="AET151" s="10"/>
      <c r="AEU151" s="10"/>
      <c r="AEV151" s="10"/>
      <c r="AEW151" s="10"/>
      <c r="AEX151" s="10"/>
      <c r="AEY151" s="10"/>
      <c r="AEZ151" s="10"/>
      <c r="AFA151" s="10"/>
      <c r="AFB151" s="10"/>
      <c r="AFC151" s="10"/>
      <c r="AFD151" s="10"/>
      <c r="AFE151" s="10"/>
      <c r="AFF151" s="10"/>
      <c r="AFG151" s="10"/>
      <c r="AFH151" s="10"/>
      <c r="AFI151" s="10"/>
      <c r="AFJ151" s="10"/>
      <c r="AFK151" s="10"/>
      <c r="AFL151" s="10"/>
      <c r="AFM151" s="10"/>
      <c r="AFN151" s="10"/>
      <c r="AFO151" s="10"/>
      <c r="AFP151" s="10"/>
      <c r="AFQ151" s="10"/>
      <c r="AFR151" s="10"/>
      <c r="AFS151" s="10"/>
      <c r="AFT151" s="10"/>
      <c r="AFU151" s="10"/>
      <c r="AFV151" s="10"/>
      <c r="AFW151" s="10"/>
      <c r="AFX151" s="10"/>
      <c r="AFY151" s="10"/>
      <c r="AFZ151" s="10"/>
      <c r="AGA151" s="10"/>
      <c r="AGB151" s="10"/>
      <c r="AGC151" s="10"/>
      <c r="AGD151" s="10"/>
      <c r="AGE151" s="10"/>
      <c r="AGF151" s="10"/>
      <c r="AGG151" s="10"/>
      <c r="AGH151" s="10"/>
      <c r="AGI151" s="10"/>
      <c r="AGJ151" s="10"/>
      <c r="AGK151" s="10"/>
      <c r="AGL151" s="10"/>
      <c r="AGM151" s="10"/>
      <c r="AGN151" s="10"/>
      <c r="AGO151" s="10"/>
      <c r="AGP151" s="10"/>
      <c r="AGQ151" s="10"/>
      <c r="AGR151" s="10"/>
      <c r="AGS151" s="10"/>
      <c r="AGT151" s="10"/>
      <c r="AGU151" s="10"/>
      <c r="AGV151" s="10"/>
      <c r="AGW151" s="10"/>
      <c r="AGX151" s="10"/>
      <c r="AGY151" s="10"/>
      <c r="AGZ151" s="10"/>
      <c r="AHA151" s="10"/>
      <c r="AHB151" s="10"/>
      <c r="AHC151" s="10"/>
      <c r="AHD151" s="10"/>
      <c r="AHE151" s="10"/>
      <c r="AHF151" s="10"/>
      <c r="AHG151" s="10"/>
      <c r="AHH151" s="10"/>
      <c r="AHI151" s="10"/>
      <c r="AHJ151" s="10"/>
      <c r="AHK151" s="10"/>
      <c r="AHL151" s="10"/>
      <c r="AHM151" s="10"/>
      <c r="AHN151" s="10"/>
      <c r="AHO151" s="10"/>
      <c r="AHP151" s="10"/>
      <c r="AHQ151" s="10"/>
      <c r="AHR151" s="10"/>
      <c r="AHS151" s="10"/>
      <c r="AHT151" s="10"/>
      <c r="AHU151" s="10"/>
      <c r="AHV151" s="10"/>
      <c r="AHW151" s="10"/>
      <c r="AHX151" s="10"/>
      <c r="AHY151" s="10"/>
      <c r="AHZ151" s="10"/>
      <c r="AIA151" s="10"/>
      <c r="AIB151" s="10"/>
      <c r="AIC151" s="10"/>
      <c r="AID151" s="10"/>
      <c r="AIE151" s="10"/>
      <c r="AIF151" s="10"/>
      <c r="AIG151" s="10"/>
      <c r="AIH151" s="10"/>
      <c r="AII151" s="10"/>
      <c r="AIJ151" s="10"/>
      <c r="AIK151" s="10"/>
      <c r="AIL151" s="10"/>
      <c r="AIM151" s="10"/>
      <c r="AIN151" s="10"/>
      <c r="AIO151" s="10"/>
      <c r="AIP151" s="10"/>
      <c r="AIQ151" s="10"/>
      <c r="AIR151" s="10"/>
      <c r="AIS151" s="10"/>
      <c r="AIT151" s="10"/>
      <c r="AIU151" s="10"/>
      <c r="AIV151" s="10"/>
      <c r="AIW151" s="10"/>
      <c r="AIX151" s="10"/>
      <c r="AIY151" s="10"/>
      <c r="AIZ151" s="10"/>
      <c r="AJA151" s="10"/>
      <c r="AJB151" s="10"/>
      <c r="AJC151" s="10"/>
      <c r="AJD151" s="10"/>
      <c r="AJE151" s="10"/>
      <c r="AJF151" s="10"/>
      <c r="AJG151" s="10"/>
      <c r="AJH151" s="10"/>
      <c r="AJI151" s="10"/>
      <c r="AJJ151" s="10"/>
      <c r="AJK151" s="10"/>
      <c r="AJL151" s="10"/>
      <c r="AJM151" s="10"/>
      <c r="AJN151" s="10"/>
      <c r="AJO151" s="10"/>
      <c r="AJP151" s="10"/>
      <c r="AJQ151" s="10"/>
      <c r="AJR151" s="10"/>
      <c r="AJS151" s="10"/>
      <c r="AJT151" s="10"/>
      <c r="AJU151" s="10"/>
      <c r="AJV151" s="10"/>
      <c r="AJW151" s="10"/>
      <c r="AJX151" s="10"/>
      <c r="AJY151" s="10"/>
      <c r="AJZ151" s="10"/>
      <c r="AKA151" s="10"/>
      <c r="AKB151" s="10"/>
      <c r="AKC151" s="10"/>
      <c r="AKD151" s="10"/>
      <c r="AKE151" s="10"/>
      <c r="AKF151" s="10"/>
      <c r="AKG151" s="10"/>
      <c r="AKH151" s="10"/>
      <c r="AKI151" s="10"/>
      <c r="AKJ151" s="10"/>
      <c r="AKK151" s="10"/>
      <c r="AKL151" s="10"/>
      <c r="AKM151" s="10"/>
      <c r="AKN151" s="10"/>
      <c r="AKO151" s="10"/>
      <c r="AKP151" s="10"/>
      <c r="AKQ151" s="10"/>
      <c r="AKR151" s="10"/>
      <c r="AKS151" s="10"/>
      <c r="AKT151" s="10"/>
      <c r="AKU151" s="10"/>
      <c r="AKV151" s="10"/>
      <c r="AKW151" s="10"/>
      <c r="AKX151" s="10"/>
      <c r="AKY151" s="10"/>
      <c r="AKZ151" s="10"/>
      <c r="ALA151" s="10"/>
      <c r="ALB151" s="10"/>
      <c r="ALC151" s="10"/>
      <c r="ALD151" s="10"/>
      <c r="ALE151" s="10"/>
      <c r="ALF151" s="10"/>
      <c r="ALG151" s="10"/>
      <c r="ALH151" s="10"/>
      <c r="ALI151" s="10"/>
      <c r="ALJ151" s="10"/>
      <c r="ALK151" s="10"/>
      <c r="ALL151" s="10"/>
      <c r="ALM151" s="10"/>
      <c r="ALN151" s="10"/>
      <c r="ALO151" s="10"/>
      <c r="ALP151" s="10"/>
      <c r="ALQ151" s="10"/>
      <c r="ALR151" s="10"/>
      <c r="ALS151" s="10"/>
      <c r="ALT151" s="10"/>
      <c r="ALU151" s="10"/>
      <c r="ALV151" s="10"/>
      <c r="ALW151" s="10"/>
      <c r="ALX151" s="10"/>
      <c r="ALY151" s="10"/>
      <c r="ALZ151" s="10"/>
      <c r="AMA151" s="10"/>
      <c r="AMB151" s="10"/>
      <c r="AMC151" s="10"/>
      <c r="AMD151" s="10"/>
      <c r="AME151" s="10"/>
      <c r="AMF151" s="10"/>
      <c r="AMG151" s="10"/>
      <c r="AMH151" s="10"/>
      <c r="AMI151" s="10"/>
      <c r="AMJ151" s="10"/>
      <c r="AMK151" s="10"/>
      <c r="AML151" s="10"/>
      <c r="AMM151" s="10"/>
      <c r="AMN151" s="10"/>
      <c r="AMO151" s="10"/>
      <c r="AMP151" s="10"/>
      <c r="AMQ151" s="10"/>
      <c r="AMR151" s="10"/>
      <c r="AMS151" s="10"/>
      <c r="AMT151" s="10"/>
      <c r="AMU151" s="10"/>
      <c r="AMV151" s="10"/>
      <c r="AMW151" s="10"/>
      <c r="AMX151" s="10"/>
      <c r="AMY151" s="10"/>
      <c r="AMZ151" s="10"/>
      <c r="ANA151" s="10"/>
      <c r="ANB151" s="10"/>
      <c r="ANC151" s="10"/>
      <c r="AND151" s="10"/>
      <c r="ANE151" s="10"/>
      <c r="ANF151" s="10"/>
      <c r="ANG151" s="10"/>
      <c r="ANH151" s="10"/>
      <c r="ANI151" s="10"/>
      <c r="ANJ151" s="10"/>
      <c r="ANK151" s="10"/>
      <c r="ANL151" s="10"/>
      <c r="ANM151" s="10"/>
      <c r="ANN151" s="10"/>
      <c r="ANO151" s="10"/>
      <c r="ANP151" s="10"/>
      <c r="ANQ151" s="10"/>
      <c r="ANR151" s="10"/>
      <c r="ANS151" s="10"/>
      <c r="ANT151" s="10"/>
      <c r="ANU151" s="10"/>
      <c r="ANV151" s="10"/>
      <c r="ANW151" s="10"/>
      <c r="ANX151" s="10"/>
      <c r="ANY151" s="10"/>
      <c r="ANZ151" s="10"/>
      <c r="AOA151" s="10"/>
      <c r="AOB151" s="10"/>
      <c r="AOC151" s="10"/>
      <c r="AOD151" s="10"/>
      <c r="AOE151" s="10"/>
      <c r="AOF151" s="10"/>
      <c r="AOG151" s="10"/>
      <c r="AOH151" s="10"/>
      <c r="AOI151" s="10"/>
      <c r="AOJ151" s="10"/>
      <c r="AOK151" s="10"/>
      <c r="AOL151" s="10"/>
      <c r="AOM151" s="10"/>
      <c r="AON151" s="10"/>
      <c r="AOO151" s="10"/>
      <c r="AOP151" s="10"/>
      <c r="AOQ151" s="10"/>
      <c r="AOR151" s="10"/>
      <c r="AOS151" s="10"/>
      <c r="AOT151" s="10"/>
      <c r="AOU151" s="10"/>
      <c r="AOV151" s="10"/>
      <c r="AOW151" s="10"/>
      <c r="AOX151" s="10"/>
      <c r="AOY151" s="10"/>
      <c r="AOZ151" s="10"/>
      <c r="APA151" s="10"/>
      <c r="APB151" s="10"/>
      <c r="APC151" s="10"/>
      <c r="APD151" s="10"/>
      <c r="APE151" s="10"/>
      <c r="APF151" s="10"/>
      <c r="APG151" s="10"/>
      <c r="APH151" s="10"/>
      <c r="API151" s="10"/>
      <c r="APJ151" s="10"/>
      <c r="APK151" s="10"/>
      <c r="APL151" s="10"/>
      <c r="APM151" s="10"/>
      <c r="APN151" s="10"/>
      <c r="APO151" s="10"/>
      <c r="APP151" s="10"/>
      <c r="APQ151" s="10"/>
      <c r="APR151" s="10"/>
      <c r="APS151" s="10"/>
      <c r="APT151" s="10"/>
      <c r="APU151" s="10"/>
      <c r="APV151" s="10"/>
      <c r="APW151" s="10"/>
      <c r="APX151" s="10"/>
      <c r="APY151" s="10"/>
      <c r="APZ151" s="10"/>
      <c r="AQA151" s="10"/>
      <c r="AQB151" s="10"/>
      <c r="AQC151" s="10"/>
      <c r="AQD151" s="10"/>
      <c r="AQE151" s="10"/>
      <c r="AQF151" s="10"/>
      <c r="AQG151" s="10"/>
      <c r="AQH151" s="10"/>
      <c r="AQI151" s="10"/>
      <c r="AQJ151" s="10"/>
      <c r="AQK151" s="10"/>
      <c r="AQL151" s="10"/>
      <c r="AQM151" s="10"/>
      <c r="AQN151" s="10"/>
      <c r="AQO151" s="10"/>
      <c r="AQP151" s="10"/>
      <c r="AQQ151" s="10"/>
      <c r="AQR151" s="10"/>
      <c r="AQS151" s="10"/>
      <c r="AQT151" s="10"/>
      <c r="AQU151" s="10"/>
      <c r="AQV151" s="10"/>
      <c r="AQW151" s="10"/>
      <c r="AQX151" s="10"/>
      <c r="AQY151" s="10"/>
      <c r="AQZ151" s="10"/>
      <c r="ARA151" s="10"/>
      <c r="ARB151" s="10"/>
      <c r="ARC151" s="10"/>
      <c r="ARD151" s="10"/>
      <c r="ARE151" s="10"/>
      <c r="ARF151" s="10"/>
      <c r="ARG151" s="10"/>
      <c r="ARH151" s="10"/>
      <c r="ARI151" s="10"/>
      <c r="ARJ151" s="10"/>
      <c r="ARK151" s="10"/>
      <c r="ARL151" s="10"/>
      <c r="ARM151" s="10"/>
      <c r="ARN151" s="10"/>
      <c r="ARO151" s="10"/>
      <c r="ARP151" s="10"/>
      <c r="ARQ151" s="10"/>
      <c r="ARR151" s="10"/>
      <c r="ARS151" s="10"/>
      <c r="ART151" s="10"/>
      <c r="ARU151" s="10"/>
      <c r="ARV151" s="10"/>
      <c r="ARW151" s="10"/>
      <c r="ARX151" s="10"/>
      <c r="ARY151" s="10"/>
      <c r="ARZ151" s="10"/>
      <c r="ASA151" s="10"/>
      <c r="ASB151" s="10"/>
      <c r="ASC151" s="10"/>
      <c r="ASD151" s="10"/>
      <c r="ASE151" s="10"/>
      <c r="ASF151" s="10"/>
      <c r="ASG151" s="10"/>
      <c r="ASH151" s="10"/>
      <c r="ASI151" s="10"/>
      <c r="ASJ151" s="10"/>
      <c r="ASK151" s="10"/>
      <c r="ASL151" s="10"/>
      <c r="ASM151" s="10"/>
      <c r="ASN151" s="10"/>
      <c r="ASO151" s="10"/>
      <c r="ASP151" s="10"/>
      <c r="ASQ151" s="10"/>
      <c r="ASR151" s="10"/>
      <c r="ASS151" s="10"/>
      <c r="AST151" s="10"/>
      <c r="ASU151" s="10"/>
      <c r="ASV151" s="10"/>
      <c r="ASW151" s="10"/>
      <c r="ASX151" s="10"/>
      <c r="ASY151" s="10"/>
      <c r="ASZ151" s="10"/>
      <c r="ATA151" s="10"/>
      <c r="ATB151" s="10"/>
      <c r="ATC151" s="10"/>
      <c r="ATD151" s="10"/>
      <c r="ATE151" s="10"/>
      <c r="ATF151" s="10"/>
      <c r="ATG151" s="10"/>
      <c r="ATH151" s="10"/>
      <c r="ATI151" s="10"/>
      <c r="ATJ151" s="10"/>
      <c r="ATK151" s="10"/>
      <c r="ATL151" s="10"/>
      <c r="ATM151" s="10"/>
      <c r="ATN151" s="10"/>
      <c r="ATO151" s="10"/>
      <c r="ATP151" s="10"/>
      <c r="ATQ151" s="10"/>
      <c r="ATR151" s="10"/>
      <c r="ATS151" s="10"/>
      <c r="ATT151" s="10"/>
      <c r="ATU151" s="10"/>
      <c r="ATV151" s="10"/>
      <c r="ATW151" s="10"/>
      <c r="ATX151" s="10"/>
      <c r="ATY151" s="10"/>
      <c r="ATZ151" s="10"/>
      <c r="AUA151" s="10"/>
      <c r="AUB151" s="10"/>
      <c r="AUC151" s="10"/>
      <c r="AUD151" s="10"/>
      <c r="AUE151" s="10"/>
      <c r="AUF151" s="10"/>
      <c r="AUG151" s="10"/>
      <c r="AUH151" s="10"/>
      <c r="AUI151" s="10"/>
      <c r="AUJ151" s="10"/>
      <c r="AUK151" s="10"/>
      <c r="AUL151" s="10"/>
      <c r="AUM151" s="10"/>
      <c r="AUN151" s="10"/>
      <c r="AUO151" s="10"/>
      <c r="AUP151" s="10"/>
      <c r="AUQ151" s="10"/>
      <c r="AUR151" s="10"/>
      <c r="AUS151" s="10"/>
      <c r="AUT151" s="10"/>
      <c r="AUU151" s="10"/>
      <c r="AUV151" s="10"/>
      <c r="AUW151" s="10"/>
      <c r="AUX151" s="10"/>
      <c r="AUY151" s="10"/>
      <c r="AUZ151" s="10"/>
      <c r="AVA151" s="10"/>
      <c r="AVB151" s="10"/>
      <c r="AVC151" s="10"/>
      <c r="AVD151" s="10"/>
      <c r="AVE151" s="10"/>
      <c r="AVF151" s="10"/>
      <c r="AVG151" s="10"/>
      <c r="AVH151" s="10"/>
      <c r="AVI151" s="10"/>
      <c r="AVJ151" s="10"/>
      <c r="AVK151" s="10"/>
      <c r="AVL151" s="10"/>
      <c r="AVM151" s="10"/>
      <c r="AVN151" s="10"/>
      <c r="AVO151" s="10"/>
      <c r="AVP151" s="10"/>
      <c r="AVQ151" s="10"/>
      <c r="AVR151" s="10"/>
      <c r="AVS151" s="10"/>
      <c r="AVT151" s="10"/>
      <c r="AVU151" s="10"/>
      <c r="AVV151" s="10"/>
      <c r="AVW151" s="10"/>
      <c r="AVX151" s="10"/>
      <c r="AVY151" s="10"/>
      <c r="AVZ151" s="10"/>
      <c r="AWA151" s="10"/>
      <c r="AWB151" s="10"/>
      <c r="AWC151" s="10"/>
      <c r="AWD151" s="10"/>
      <c r="AWE151" s="10"/>
      <c r="AWF151" s="10"/>
      <c r="AWG151" s="10"/>
      <c r="AWH151" s="10"/>
      <c r="AWI151" s="10"/>
      <c r="AWJ151" s="10"/>
      <c r="AWK151" s="10"/>
      <c r="AWL151" s="10"/>
      <c r="AWM151" s="10"/>
      <c r="AWN151" s="10"/>
      <c r="AWO151" s="10"/>
      <c r="AWP151" s="10"/>
      <c r="AWQ151" s="10"/>
      <c r="AWR151" s="10"/>
      <c r="AWS151" s="10"/>
      <c r="AWT151" s="10"/>
      <c r="AWU151" s="10"/>
      <c r="AWV151" s="10"/>
      <c r="AWW151" s="10"/>
      <c r="AWX151" s="10"/>
      <c r="AWY151" s="10"/>
      <c r="AWZ151" s="10"/>
      <c r="AXA151" s="10"/>
      <c r="AXB151" s="10"/>
      <c r="AXC151" s="10"/>
      <c r="AXD151" s="10"/>
      <c r="AXE151" s="10"/>
      <c r="AXF151" s="10"/>
      <c r="AXG151" s="10"/>
      <c r="AXH151" s="10"/>
      <c r="AXI151" s="10"/>
      <c r="AXJ151" s="10"/>
      <c r="AXK151" s="10"/>
      <c r="AXL151" s="10"/>
      <c r="AXM151" s="10"/>
      <c r="AXN151" s="10"/>
      <c r="AXO151" s="10"/>
      <c r="AXP151" s="10"/>
      <c r="AXQ151" s="10"/>
      <c r="AXR151" s="10"/>
      <c r="AXS151" s="10"/>
      <c r="AXT151" s="10"/>
      <c r="AXU151" s="10"/>
      <c r="AXV151" s="10"/>
      <c r="AXW151" s="10"/>
      <c r="AXX151" s="10"/>
      <c r="AXY151" s="10"/>
      <c r="AXZ151" s="10"/>
      <c r="AYA151" s="10"/>
      <c r="AYB151" s="10"/>
      <c r="AYC151" s="10"/>
      <c r="AYD151" s="10"/>
      <c r="AYE151" s="10"/>
      <c r="AYF151" s="10"/>
      <c r="AYG151" s="10"/>
      <c r="AYH151" s="10"/>
      <c r="AYI151" s="10"/>
      <c r="AYJ151" s="10"/>
      <c r="AYK151" s="10"/>
      <c r="AYL151" s="10"/>
      <c r="AYM151" s="10"/>
      <c r="AYN151" s="10"/>
      <c r="AYO151" s="10"/>
      <c r="AYP151" s="10"/>
      <c r="AYQ151" s="10"/>
      <c r="AYR151" s="10"/>
      <c r="AYS151" s="10"/>
      <c r="AYT151" s="10"/>
      <c r="AYU151" s="10"/>
      <c r="AYV151" s="10"/>
      <c r="AYW151" s="10"/>
      <c r="AYX151" s="10"/>
      <c r="AYY151" s="10"/>
      <c r="AYZ151" s="10"/>
      <c r="AZA151" s="10"/>
      <c r="AZB151" s="10"/>
      <c r="AZC151" s="10"/>
      <c r="AZD151" s="10"/>
      <c r="AZE151" s="10"/>
      <c r="AZF151" s="10"/>
      <c r="AZG151" s="10"/>
      <c r="AZH151" s="10"/>
      <c r="AZI151" s="10"/>
      <c r="AZJ151" s="10"/>
      <c r="AZK151" s="10"/>
      <c r="AZL151" s="10"/>
      <c r="AZM151" s="10"/>
      <c r="AZN151" s="10"/>
      <c r="AZO151" s="10"/>
      <c r="AZP151" s="10"/>
      <c r="AZQ151" s="10"/>
      <c r="AZR151" s="10"/>
      <c r="AZS151" s="10"/>
      <c r="AZT151" s="10"/>
      <c r="AZU151" s="10"/>
      <c r="AZV151" s="10"/>
      <c r="AZW151" s="10"/>
      <c r="AZX151" s="10"/>
      <c r="AZY151" s="10"/>
      <c r="AZZ151" s="10"/>
      <c r="BAA151" s="10"/>
      <c r="BAB151" s="10"/>
      <c r="BAC151" s="10"/>
      <c r="BAD151" s="10"/>
      <c r="BAE151" s="10"/>
      <c r="BAF151" s="10"/>
      <c r="BAG151" s="10"/>
      <c r="BAH151" s="10"/>
      <c r="BAI151" s="10"/>
      <c r="BAJ151" s="10"/>
      <c r="BAK151" s="10"/>
      <c r="BAL151" s="10"/>
      <c r="BAM151" s="10"/>
      <c r="BAN151" s="10"/>
      <c r="BAO151" s="10"/>
      <c r="BAP151" s="10"/>
      <c r="BAQ151" s="10"/>
      <c r="BAR151" s="10"/>
      <c r="BAS151" s="10"/>
      <c r="BAT151" s="10"/>
      <c r="BAU151" s="10"/>
      <c r="BAV151" s="10"/>
      <c r="BAW151" s="10"/>
      <c r="BAX151" s="10"/>
      <c r="BAY151" s="10"/>
      <c r="BAZ151" s="10"/>
      <c r="BBA151" s="10"/>
      <c r="BBB151" s="10"/>
      <c r="BBC151" s="10"/>
      <c r="BBD151" s="10"/>
      <c r="BBE151" s="10"/>
      <c r="BBF151" s="10"/>
      <c r="BBG151" s="10"/>
      <c r="BBH151" s="10"/>
      <c r="BBI151" s="10"/>
      <c r="BBJ151" s="10"/>
      <c r="BBK151" s="10"/>
      <c r="BBL151" s="10"/>
      <c r="BBM151" s="10"/>
      <c r="BBN151" s="10"/>
      <c r="BBO151" s="10"/>
      <c r="BBP151" s="10"/>
      <c r="BBQ151" s="10"/>
      <c r="BBR151" s="10"/>
      <c r="BBS151" s="10"/>
      <c r="BBT151" s="10"/>
      <c r="BBU151" s="10"/>
      <c r="BBV151" s="10"/>
      <c r="BBW151" s="10"/>
      <c r="BBX151" s="10"/>
      <c r="BBY151" s="10"/>
      <c r="BBZ151" s="10"/>
      <c r="BCA151" s="10"/>
      <c r="BCB151" s="10"/>
      <c r="BCC151" s="10"/>
      <c r="BCD151" s="10"/>
      <c r="BCE151" s="10"/>
      <c r="BCF151" s="10"/>
      <c r="BCG151" s="10"/>
      <c r="BCH151" s="10"/>
      <c r="BCI151" s="10"/>
      <c r="BCJ151" s="10"/>
      <c r="BCK151" s="10"/>
      <c r="BCL151" s="10"/>
      <c r="BCM151" s="10"/>
      <c r="BCN151" s="10"/>
      <c r="BCO151" s="10"/>
      <c r="BCP151" s="10"/>
      <c r="BCQ151" s="10"/>
      <c r="BCR151" s="10"/>
      <c r="BCS151" s="10"/>
      <c r="BCT151" s="10"/>
      <c r="BCU151" s="10"/>
      <c r="BCV151" s="10"/>
      <c r="BCW151" s="10"/>
      <c r="BCX151" s="10"/>
      <c r="BCY151" s="10"/>
      <c r="BCZ151" s="10"/>
      <c r="BDA151" s="10"/>
      <c r="BDB151" s="10"/>
      <c r="BDC151" s="10"/>
      <c r="BDD151" s="10"/>
      <c r="BDE151" s="10"/>
      <c r="BDF151" s="10"/>
      <c r="BDG151" s="10"/>
      <c r="BDH151" s="10"/>
      <c r="BDI151" s="10"/>
      <c r="BDJ151" s="10"/>
      <c r="BDK151" s="10"/>
      <c r="BDL151" s="10"/>
      <c r="BDM151" s="10"/>
      <c r="BDN151" s="10"/>
      <c r="BDO151" s="10"/>
      <c r="BDP151" s="10"/>
      <c r="BDQ151" s="10"/>
      <c r="BDR151" s="10"/>
      <c r="BDS151" s="10"/>
      <c r="BDT151" s="10"/>
      <c r="BDU151" s="10"/>
      <c r="BDV151" s="10"/>
      <c r="BDW151" s="10"/>
      <c r="BDX151" s="10"/>
      <c r="BDY151" s="10"/>
      <c r="BDZ151" s="10"/>
      <c r="BEA151" s="10"/>
      <c r="BEB151" s="10"/>
      <c r="BEC151" s="10"/>
      <c r="BED151" s="10"/>
      <c r="BEE151" s="10"/>
      <c r="BEF151" s="10"/>
      <c r="BEG151" s="10"/>
      <c r="BEH151" s="10"/>
      <c r="BEI151" s="10"/>
      <c r="BEJ151" s="10"/>
      <c r="BEK151" s="10"/>
      <c r="BEL151" s="10"/>
      <c r="BEM151" s="10"/>
      <c r="BEN151" s="10"/>
      <c r="BEO151" s="10"/>
      <c r="BEP151" s="10"/>
      <c r="BEQ151" s="10"/>
      <c r="BER151" s="10"/>
      <c r="BES151" s="10"/>
      <c r="BET151" s="10"/>
      <c r="BEU151" s="10"/>
      <c r="BEV151" s="10"/>
      <c r="BEW151" s="10"/>
      <c r="BEX151" s="10"/>
      <c r="BEY151" s="10"/>
      <c r="BEZ151" s="10"/>
      <c r="BFA151" s="10"/>
      <c r="BFB151" s="10"/>
      <c r="BFC151" s="10"/>
      <c r="BFD151" s="10"/>
      <c r="BFE151" s="10"/>
      <c r="BFF151" s="10"/>
      <c r="BFG151" s="10"/>
      <c r="BFH151" s="10"/>
      <c r="BFI151" s="10"/>
      <c r="BFJ151" s="10"/>
      <c r="BFK151" s="10"/>
      <c r="BFL151" s="10"/>
      <c r="BFM151" s="10"/>
      <c r="BFN151" s="10"/>
      <c r="BFO151" s="10"/>
      <c r="BFP151" s="10"/>
      <c r="BFQ151" s="10"/>
      <c r="BFR151" s="10"/>
      <c r="BFS151" s="10"/>
      <c r="BFT151" s="10"/>
      <c r="BFU151" s="10"/>
      <c r="BFV151" s="10"/>
      <c r="BFW151" s="10"/>
      <c r="BFX151" s="10"/>
      <c r="BFY151" s="10"/>
      <c r="BFZ151" s="10"/>
      <c r="BGA151" s="10"/>
      <c r="BGB151" s="10"/>
      <c r="BGC151" s="10"/>
      <c r="BGD151" s="10"/>
      <c r="BGE151" s="10"/>
      <c r="BGF151" s="10"/>
      <c r="BGG151" s="10"/>
      <c r="BGH151" s="10"/>
      <c r="BGI151" s="10"/>
      <c r="BGJ151" s="10"/>
      <c r="BGK151" s="10"/>
      <c r="BGL151" s="10"/>
      <c r="BGM151" s="10"/>
      <c r="BGN151" s="10"/>
      <c r="BGO151" s="10"/>
      <c r="BGP151" s="10"/>
      <c r="BGQ151" s="10"/>
      <c r="BGR151" s="10"/>
      <c r="BGS151" s="10"/>
      <c r="BGT151" s="10"/>
      <c r="BGU151" s="10"/>
      <c r="BGV151" s="10"/>
      <c r="BGW151" s="10"/>
      <c r="BGX151" s="10"/>
      <c r="BGY151" s="10"/>
      <c r="BGZ151" s="10"/>
      <c r="BHA151" s="10"/>
      <c r="BHB151" s="10"/>
      <c r="BHC151" s="10"/>
      <c r="BHD151" s="10"/>
      <c r="BHE151" s="10"/>
      <c r="BHF151" s="10"/>
      <c r="BHG151" s="10"/>
      <c r="BHH151" s="10"/>
      <c r="BHI151" s="10"/>
      <c r="BHJ151" s="10"/>
      <c r="BHK151" s="10"/>
      <c r="BHL151" s="10"/>
      <c r="BHM151" s="10"/>
      <c r="BHN151" s="10"/>
      <c r="BHO151" s="10"/>
      <c r="BHP151" s="10"/>
      <c r="BHQ151" s="10"/>
      <c r="BHR151" s="10"/>
      <c r="BHS151" s="10"/>
      <c r="BHT151" s="10"/>
      <c r="BHU151" s="10"/>
      <c r="BHV151" s="10"/>
      <c r="BHW151" s="10"/>
      <c r="BHX151" s="10"/>
      <c r="BHY151" s="10"/>
      <c r="BHZ151" s="10"/>
      <c r="BIA151" s="10"/>
      <c r="BIB151" s="10"/>
      <c r="BIC151" s="10"/>
    </row>
    <row r="152" spans="1:1589" s="27" customFormat="1" ht="50.25" customHeight="1">
      <c r="A152" s="80"/>
      <c r="B152" s="62"/>
      <c r="C152" s="204"/>
      <c r="D152" s="197"/>
      <c r="E152" s="115">
        <v>42370</v>
      </c>
      <c r="F152" s="115">
        <v>42735</v>
      </c>
      <c r="G152" s="116" t="s">
        <v>11</v>
      </c>
      <c r="H152" s="145"/>
      <c r="I152" s="145">
        <f>I155+I158+I161+I164+I167</f>
        <v>0</v>
      </c>
      <c r="J152" s="145">
        <f>J155+J158+J161+J164+J167</f>
        <v>0</v>
      </c>
      <c r="K152" s="155"/>
      <c r="L152" s="145">
        <f t="shared" ref="L152" si="15">L155+L158+L161+L164+L167</f>
        <v>4482800</v>
      </c>
      <c r="M152" s="145">
        <f t="shared" ref="M152" si="16">M155+M158+M161+M164+M167</f>
        <v>0</v>
      </c>
      <c r="N152" s="145"/>
      <c r="O152" s="145"/>
      <c r="P152" s="145"/>
      <c r="Q152" s="145"/>
      <c r="R152" s="145"/>
      <c r="S152" s="145"/>
      <c r="T152" s="9"/>
      <c r="U152" s="187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  <c r="EO152" s="9"/>
      <c r="EP152" s="9"/>
      <c r="EQ152" s="9"/>
      <c r="ER152" s="9"/>
      <c r="ES152" s="9"/>
      <c r="ET152" s="9"/>
      <c r="EU152" s="9"/>
      <c r="EV152" s="9"/>
      <c r="EW152" s="9"/>
      <c r="EX152" s="9"/>
      <c r="EY152" s="9"/>
      <c r="EZ152" s="9"/>
      <c r="FA152" s="9"/>
      <c r="FB152" s="9"/>
      <c r="FC152" s="9"/>
      <c r="FD152" s="9"/>
      <c r="FE152" s="9"/>
      <c r="FF152" s="9"/>
      <c r="FG152" s="9"/>
      <c r="FH152" s="9"/>
      <c r="FI152" s="9"/>
      <c r="FJ152" s="9"/>
      <c r="FK152" s="9"/>
      <c r="FL152" s="9"/>
      <c r="FM152" s="9"/>
      <c r="FN152" s="9"/>
      <c r="FO152" s="9"/>
      <c r="FP152" s="9"/>
      <c r="FQ152" s="9"/>
      <c r="FR152" s="9"/>
      <c r="FS152" s="9"/>
      <c r="FT152" s="9"/>
      <c r="FU152" s="9"/>
      <c r="FV152" s="9"/>
      <c r="FW152" s="9"/>
      <c r="FX152" s="9"/>
      <c r="FY152" s="9"/>
      <c r="FZ152" s="9"/>
      <c r="GA152" s="9"/>
      <c r="GB152" s="9"/>
      <c r="GC152" s="9"/>
      <c r="GD152" s="9"/>
      <c r="GE152" s="9"/>
      <c r="GF152" s="9"/>
      <c r="GG152" s="9"/>
      <c r="GH152" s="9"/>
      <c r="GI152" s="9"/>
      <c r="GJ152" s="9"/>
      <c r="GK152" s="9"/>
      <c r="GL152" s="9"/>
      <c r="GM152" s="9"/>
      <c r="GN152" s="9"/>
      <c r="GO152" s="9"/>
      <c r="GP152" s="9"/>
      <c r="GQ152" s="9"/>
      <c r="GR152" s="9"/>
      <c r="GS152" s="9"/>
      <c r="GT152" s="9"/>
      <c r="GU152" s="9"/>
      <c r="GV152" s="9"/>
      <c r="GW152" s="9"/>
      <c r="GX152" s="9"/>
      <c r="GY152" s="9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  <c r="XL152" s="10"/>
      <c r="XM152" s="10"/>
      <c r="XN152" s="10"/>
      <c r="XO152" s="10"/>
      <c r="XP152" s="10"/>
      <c r="XQ152" s="10"/>
      <c r="XR152" s="10"/>
      <c r="XS152" s="10"/>
      <c r="XT152" s="10"/>
      <c r="XU152" s="10"/>
      <c r="XV152" s="10"/>
      <c r="XW152" s="10"/>
      <c r="XX152" s="10"/>
      <c r="XY152" s="10"/>
      <c r="XZ152" s="10"/>
      <c r="YA152" s="10"/>
      <c r="YB152" s="10"/>
      <c r="YC152" s="10"/>
      <c r="YD152" s="10"/>
      <c r="YE152" s="10"/>
      <c r="YF152" s="10"/>
      <c r="YG152" s="10"/>
      <c r="YH152" s="10"/>
      <c r="YI152" s="10"/>
      <c r="YJ152" s="10"/>
      <c r="YK152" s="10"/>
      <c r="YL152" s="10"/>
      <c r="YM152" s="10"/>
      <c r="YN152" s="10"/>
      <c r="YO152" s="10"/>
      <c r="YP152" s="10"/>
      <c r="YQ152" s="10"/>
      <c r="YR152" s="10"/>
      <c r="YS152" s="10"/>
      <c r="YT152" s="10"/>
      <c r="YU152" s="10"/>
      <c r="YV152" s="10"/>
      <c r="YW152" s="10"/>
      <c r="YX152" s="10"/>
      <c r="YY152" s="10"/>
      <c r="YZ152" s="10"/>
      <c r="ZA152" s="10"/>
      <c r="ZB152" s="10"/>
      <c r="ZC152" s="10"/>
      <c r="ZD152" s="10"/>
      <c r="ZE152" s="10"/>
      <c r="ZF152" s="10"/>
      <c r="ZG152" s="10"/>
      <c r="ZH152" s="10"/>
      <c r="ZI152" s="10"/>
      <c r="ZJ152" s="10"/>
      <c r="ZK152" s="10"/>
      <c r="ZL152" s="10"/>
      <c r="ZM152" s="10"/>
      <c r="ZN152" s="10"/>
      <c r="ZO152" s="10"/>
      <c r="ZP152" s="10"/>
      <c r="ZQ152" s="10"/>
      <c r="ZR152" s="10"/>
      <c r="ZS152" s="10"/>
      <c r="ZT152" s="10"/>
      <c r="ZU152" s="10"/>
      <c r="ZV152" s="10"/>
      <c r="ZW152" s="10"/>
      <c r="ZX152" s="10"/>
      <c r="ZY152" s="10"/>
      <c r="ZZ152" s="10"/>
      <c r="AAA152" s="10"/>
      <c r="AAB152" s="10"/>
      <c r="AAC152" s="10"/>
      <c r="AAD152" s="10"/>
      <c r="AAE152" s="10"/>
      <c r="AAF152" s="10"/>
      <c r="AAG152" s="10"/>
      <c r="AAH152" s="10"/>
      <c r="AAI152" s="10"/>
      <c r="AAJ152" s="10"/>
      <c r="AAK152" s="10"/>
      <c r="AAL152" s="10"/>
      <c r="AAM152" s="10"/>
      <c r="AAN152" s="10"/>
      <c r="AAO152" s="10"/>
      <c r="AAP152" s="10"/>
      <c r="AAQ152" s="10"/>
      <c r="AAR152" s="10"/>
      <c r="AAS152" s="10"/>
      <c r="AAT152" s="10"/>
      <c r="AAU152" s="10"/>
      <c r="AAV152" s="10"/>
      <c r="AAW152" s="10"/>
      <c r="AAX152" s="10"/>
      <c r="AAY152" s="10"/>
      <c r="AAZ152" s="10"/>
      <c r="ABA152" s="10"/>
      <c r="ABB152" s="10"/>
      <c r="ABC152" s="10"/>
      <c r="ABD152" s="10"/>
      <c r="ABE152" s="10"/>
      <c r="ABF152" s="10"/>
      <c r="ABG152" s="10"/>
      <c r="ABH152" s="10"/>
      <c r="ABI152" s="10"/>
      <c r="ABJ152" s="10"/>
      <c r="ABK152" s="10"/>
      <c r="ABL152" s="10"/>
      <c r="ABM152" s="10"/>
      <c r="ABN152" s="10"/>
      <c r="ABO152" s="10"/>
      <c r="ABP152" s="10"/>
      <c r="ABQ152" s="10"/>
      <c r="ABR152" s="10"/>
      <c r="ABS152" s="10"/>
      <c r="ABT152" s="10"/>
      <c r="ABU152" s="10"/>
      <c r="ABV152" s="10"/>
      <c r="ABW152" s="10"/>
      <c r="ABX152" s="10"/>
      <c r="ABY152" s="10"/>
      <c r="ABZ152" s="10"/>
      <c r="ACA152" s="10"/>
      <c r="ACB152" s="10"/>
      <c r="ACC152" s="10"/>
      <c r="ACD152" s="10"/>
      <c r="ACE152" s="10"/>
      <c r="ACF152" s="10"/>
      <c r="ACG152" s="10"/>
      <c r="ACH152" s="10"/>
      <c r="ACI152" s="10"/>
      <c r="ACJ152" s="10"/>
      <c r="ACK152" s="10"/>
      <c r="ACL152" s="10"/>
      <c r="ACM152" s="10"/>
      <c r="ACN152" s="10"/>
      <c r="ACO152" s="10"/>
      <c r="ACP152" s="10"/>
      <c r="ACQ152" s="10"/>
      <c r="ACR152" s="10"/>
      <c r="ACS152" s="10"/>
      <c r="ACT152" s="10"/>
      <c r="ACU152" s="10"/>
      <c r="ACV152" s="10"/>
      <c r="ACW152" s="10"/>
      <c r="ACX152" s="10"/>
      <c r="ACY152" s="10"/>
      <c r="ACZ152" s="10"/>
      <c r="ADA152" s="10"/>
      <c r="ADB152" s="10"/>
      <c r="ADC152" s="10"/>
      <c r="ADD152" s="10"/>
      <c r="ADE152" s="10"/>
      <c r="ADF152" s="10"/>
      <c r="ADG152" s="10"/>
      <c r="ADH152" s="10"/>
      <c r="ADI152" s="10"/>
      <c r="ADJ152" s="10"/>
      <c r="ADK152" s="10"/>
      <c r="ADL152" s="10"/>
      <c r="ADM152" s="10"/>
      <c r="ADN152" s="10"/>
      <c r="ADO152" s="10"/>
      <c r="ADP152" s="10"/>
      <c r="ADQ152" s="10"/>
      <c r="ADR152" s="10"/>
      <c r="ADS152" s="10"/>
      <c r="ADT152" s="10"/>
      <c r="ADU152" s="10"/>
      <c r="ADV152" s="10"/>
      <c r="ADW152" s="10"/>
      <c r="ADX152" s="10"/>
      <c r="ADY152" s="10"/>
      <c r="ADZ152" s="10"/>
      <c r="AEA152" s="10"/>
      <c r="AEB152" s="10"/>
      <c r="AEC152" s="10"/>
      <c r="AED152" s="10"/>
      <c r="AEE152" s="10"/>
      <c r="AEF152" s="10"/>
      <c r="AEG152" s="10"/>
      <c r="AEH152" s="10"/>
      <c r="AEI152" s="10"/>
      <c r="AEJ152" s="10"/>
      <c r="AEK152" s="10"/>
      <c r="AEL152" s="10"/>
      <c r="AEM152" s="10"/>
      <c r="AEN152" s="10"/>
      <c r="AEO152" s="10"/>
      <c r="AEP152" s="10"/>
      <c r="AEQ152" s="10"/>
      <c r="AER152" s="10"/>
      <c r="AES152" s="10"/>
      <c r="AET152" s="10"/>
      <c r="AEU152" s="10"/>
      <c r="AEV152" s="10"/>
      <c r="AEW152" s="10"/>
      <c r="AEX152" s="10"/>
      <c r="AEY152" s="10"/>
      <c r="AEZ152" s="10"/>
      <c r="AFA152" s="10"/>
      <c r="AFB152" s="10"/>
      <c r="AFC152" s="10"/>
      <c r="AFD152" s="10"/>
      <c r="AFE152" s="10"/>
      <c r="AFF152" s="10"/>
      <c r="AFG152" s="10"/>
      <c r="AFH152" s="10"/>
      <c r="AFI152" s="10"/>
      <c r="AFJ152" s="10"/>
      <c r="AFK152" s="10"/>
      <c r="AFL152" s="10"/>
      <c r="AFM152" s="10"/>
      <c r="AFN152" s="10"/>
      <c r="AFO152" s="10"/>
      <c r="AFP152" s="10"/>
      <c r="AFQ152" s="10"/>
      <c r="AFR152" s="10"/>
      <c r="AFS152" s="10"/>
      <c r="AFT152" s="10"/>
      <c r="AFU152" s="10"/>
      <c r="AFV152" s="10"/>
      <c r="AFW152" s="10"/>
      <c r="AFX152" s="10"/>
      <c r="AFY152" s="10"/>
      <c r="AFZ152" s="10"/>
      <c r="AGA152" s="10"/>
      <c r="AGB152" s="10"/>
      <c r="AGC152" s="10"/>
      <c r="AGD152" s="10"/>
      <c r="AGE152" s="10"/>
      <c r="AGF152" s="10"/>
      <c r="AGG152" s="10"/>
      <c r="AGH152" s="10"/>
      <c r="AGI152" s="10"/>
      <c r="AGJ152" s="10"/>
      <c r="AGK152" s="10"/>
      <c r="AGL152" s="10"/>
      <c r="AGM152" s="10"/>
      <c r="AGN152" s="10"/>
      <c r="AGO152" s="10"/>
      <c r="AGP152" s="10"/>
      <c r="AGQ152" s="10"/>
      <c r="AGR152" s="10"/>
      <c r="AGS152" s="10"/>
      <c r="AGT152" s="10"/>
      <c r="AGU152" s="10"/>
      <c r="AGV152" s="10"/>
      <c r="AGW152" s="10"/>
      <c r="AGX152" s="10"/>
      <c r="AGY152" s="10"/>
      <c r="AGZ152" s="10"/>
      <c r="AHA152" s="10"/>
      <c r="AHB152" s="10"/>
      <c r="AHC152" s="10"/>
      <c r="AHD152" s="10"/>
      <c r="AHE152" s="10"/>
      <c r="AHF152" s="10"/>
      <c r="AHG152" s="10"/>
      <c r="AHH152" s="10"/>
      <c r="AHI152" s="10"/>
      <c r="AHJ152" s="10"/>
      <c r="AHK152" s="10"/>
      <c r="AHL152" s="10"/>
      <c r="AHM152" s="10"/>
      <c r="AHN152" s="10"/>
      <c r="AHO152" s="10"/>
      <c r="AHP152" s="10"/>
      <c r="AHQ152" s="10"/>
      <c r="AHR152" s="10"/>
      <c r="AHS152" s="10"/>
      <c r="AHT152" s="10"/>
      <c r="AHU152" s="10"/>
      <c r="AHV152" s="10"/>
      <c r="AHW152" s="10"/>
      <c r="AHX152" s="10"/>
      <c r="AHY152" s="10"/>
      <c r="AHZ152" s="10"/>
      <c r="AIA152" s="10"/>
      <c r="AIB152" s="10"/>
      <c r="AIC152" s="10"/>
      <c r="AID152" s="10"/>
      <c r="AIE152" s="10"/>
      <c r="AIF152" s="10"/>
      <c r="AIG152" s="10"/>
      <c r="AIH152" s="10"/>
      <c r="AII152" s="10"/>
      <c r="AIJ152" s="10"/>
      <c r="AIK152" s="10"/>
      <c r="AIL152" s="10"/>
      <c r="AIM152" s="10"/>
      <c r="AIN152" s="10"/>
      <c r="AIO152" s="10"/>
      <c r="AIP152" s="10"/>
      <c r="AIQ152" s="10"/>
      <c r="AIR152" s="10"/>
      <c r="AIS152" s="10"/>
      <c r="AIT152" s="10"/>
      <c r="AIU152" s="10"/>
      <c r="AIV152" s="10"/>
      <c r="AIW152" s="10"/>
      <c r="AIX152" s="10"/>
      <c r="AIY152" s="10"/>
      <c r="AIZ152" s="10"/>
      <c r="AJA152" s="10"/>
      <c r="AJB152" s="10"/>
      <c r="AJC152" s="10"/>
      <c r="AJD152" s="10"/>
      <c r="AJE152" s="10"/>
      <c r="AJF152" s="10"/>
      <c r="AJG152" s="10"/>
      <c r="AJH152" s="10"/>
      <c r="AJI152" s="10"/>
      <c r="AJJ152" s="10"/>
      <c r="AJK152" s="10"/>
      <c r="AJL152" s="10"/>
      <c r="AJM152" s="10"/>
      <c r="AJN152" s="10"/>
      <c r="AJO152" s="10"/>
      <c r="AJP152" s="10"/>
      <c r="AJQ152" s="10"/>
      <c r="AJR152" s="10"/>
      <c r="AJS152" s="10"/>
      <c r="AJT152" s="10"/>
      <c r="AJU152" s="10"/>
      <c r="AJV152" s="10"/>
      <c r="AJW152" s="10"/>
      <c r="AJX152" s="10"/>
      <c r="AJY152" s="10"/>
      <c r="AJZ152" s="10"/>
      <c r="AKA152" s="10"/>
      <c r="AKB152" s="10"/>
      <c r="AKC152" s="10"/>
      <c r="AKD152" s="10"/>
      <c r="AKE152" s="10"/>
      <c r="AKF152" s="10"/>
      <c r="AKG152" s="10"/>
      <c r="AKH152" s="10"/>
      <c r="AKI152" s="10"/>
      <c r="AKJ152" s="10"/>
      <c r="AKK152" s="10"/>
      <c r="AKL152" s="10"/>
      <c r="AKM152" s="10"/>
      <c r="AKN152" s="10"/>
      <c r="AKO152" s="10"/>
      <c r="AKP152" s="10"/>
      <c r="AKQ152" s="10"/>
      <c r="AKR152" s="10"/>
      <c r="AKS152" s="10"/>
      <c r="AKT152" s="10"/>
      <c r="AKU152" s="10"/>
      <c r="AKV152" s="10"/>
      <c r="AKW152" s="10"/>
      <c r="AKX152" s="10"/>
      <c r="AKY152" s="10"/>
      <c r="AKZ152" s="10"/>
      <c r="ALA152" s="10"/>
      <c r="ALB152" s="10"/>
      <c r="ALC152" s="10"/>
      <c r="ALD152" s="10"/>
      <c r="ALE152" s="10"/>
      <c r="ALF152" s="10"/>
      <c r="ALG152" s="10"/>
      <c r="ALH152" s="10"/>
      <c r="ALI152" s="10"/>
      <c r="ALJ152" s="10"/>
      <c r="ALK152" s="10"/>
      <c r="ALL152" s="10"/>
      <c r="ALM152" s="10"/>
      <c r="ALN152" s="10"/>
      <c r="ALO152" s="10"/>
      <c r="ALP152" s="10"/>
      <c r="ALQ152" s="10"/>
      <c r="ALR152" s="10"/>
      <c r="ALS152" s="10"/>
      <c r="ALT152" s="10"/>
      <c r="ALU152" s="10"/>
      <c r="ALV152" s="10"/>
      <c r="ALW152" s="10"/>
      <c r="ALX152" s="10"/>
      <c r="ALY152" s="10"/>
      <c r="ALZ152" s="10"/>
      <c r="AMA152" s="10"/>
      <c r="AMB152" s="10"/>
      <c r="AMC152" s="10"/>
      <c r="AMD152" s="10"/>
      <c r="AME152" s="10"/>
      <c r="AMF152" s="10"/>
      <c r="AMG152" s="10"/>
      <c r="AMH152" s="10"/>
      <c r="AMI152" s="10"/>
      <c r="AMJ152" s="10"/>
      <c r="AMK152" s="10"/>
      <c r="AML152" s="10"/>
      <c r="AMM152" s="10"/>
      <c r="AMN152" s="10"/>
      <c r="AMO152" s="10"/>
      <c r="AMP152" s="10"/>
      <c r="AMQ152" s="10"/>
      <c r="AMR152" s="10"/>
      <c r="AMS152" s="10"/>
      <c r="AMT152" s="10"/>
      <c r="AMU152" s="10"/>
      <c r="AMV152" s="10"/>
      <c r="AMW152" s="10"/>
      <c r="AMX152" s="10"/>
      <c r="AMY152" s="10"/>
      <c r="AMZ152" s="10"/>
      <c r="ANA152" s="10"/>
      <c r="ANB152" s="10"/>
      <c r="ANC152" s="10"/>
      <c r="AND152" s="10"/>
      <c r="ANE152" s="10"/>
      <c r="ANF152" s="10"/>
      <c r="ANG152" s="10"/>
      <c r="ANH152" s="10"/>
      <c r="ANI152" s="10"/>
      <c r="ANJ152" s="10"/>
      <c r="ANK152" s="10"/>
      <c r="ANL152" s="10"/>
      <c r="ANM152" s="10"/>
      <c r="ANN152" s="10"/>
      <c r="ANO152" s="10"/>
      <c r="ANP152" s="10"/>
      <c r="ANQ152" s="10"/>
      <c r="ANR152" s="10"/>
      <c r="ANS152" s="10"/>
      <c r="ANT152" s="10"/>
      <c r="ANU152" s="10"/>
      <c r="ANV152" s="10"/>
      <c r="ANW152" s="10"/>
      <c r="ANX152" s="10"/>
      <c r="ANY152" s="10"/>
      <c r="ANZ152" s="10"/>
      <c r="AOA152" s="10"/>
      <c r="AOB152" s="10"/>
      <c r="AOC152" s="10"/>
      <c r="AOD152" s="10"/>
      <c r="AOE152" s="10"/>
      <c r="AOF152" s="10"/>
      <c r="AOG152" s="10"/>
      <c r="AOH152" s="10"/>
      <c r="AOI152" s="10"/>
      <c r="AOJ152" s="10"/>
      <c r="AOK152" s="10"/>
      <c r="AOL152" s="10"/>
      <c r="AOM152" s="10"/>
      <c r="AON152" s="10"/>
      <c r="AOO152" s="10"/>
      <c r="AOP152" s="10"/>
      <c r="AOQ152" s="10"/>
      <c r="AOR152" s="10"/>
      <c r="AOS152" s="10"/>
      <c r="AOT152" s="10"/>
      <c r="AOU152" s="10"/>
      <c r="AOV152" s="10"/>
      <c r="AOW152" s="10"/>
      <c r="AOX152" s="10"/>
      <c r="AOY152" s="10"/>
      <c r="AOZ152" s="10"/>
      <c r="APA152" s="10"/>
      <c r="APB152" s="10"/>
      <c r="APC152" s="10"/>
      <c r="APD152" s="10"/>
      <c r="APE152" s="10"/>
      <c r="APF152" s="10"/>
      <c r="APG152" s="10"/>
      <c r="APH152" s="10"/>
      <c r="API152" s="10"/>
      <c r="APJ152" s="10"/>
      <c r="APK152" s="10"/>
      <c r="APL152" s="10"/>
      <c r="APM152" s="10"/>
      <c r="APN152" s="10"/>
      <c r="APO152" s="10"/>
      <c r="APP152" s="10"/>
      <c r="APQ152" s="10"/>
      <c r="APR152" s="10"/>
      <c r="APS152" s="10"/>
      <c r="APT152" s="10"/>
      <c r="APU152" s="10"/>
      <c r="APV152" s="10"/>
      <c r="APW152" s="10"/>
      <c r="APX152" s="10"/>
      <c r="APY152" s="10"/>
      <c r="APZ152" s="10"/>
      <c r="AQA152" s="10"/>
      <c r="AQB152" s="10"/>
      <c r="AQC152" s="10"/>
      <c r="AQD152" s="10"/>
      <c r="AQE152" s="10"/>
      <c r="AQF152" s="10"/>
      <c r="AQG152" s="10"/>
      <c r="AQH152" s="10"/>
      <c r="AQI152" s="10"/>
      <c r="AQJ152" s="10"/>
      <c r="AQK152" s="10"/>
      <c r="AQL152" s="10"/>
      <c r="AQM152" s="10"/>
      <c r="AQN152" s="10"/>
      <c r="AQO152" s="10"/>
      <c r="AQP152" s="10"/>
      <c r="AQQ152" s="10"/>
      <c r="AQR152" s="10"/>
      <c r="AQS152" s="10"/>
      <c r="AQT152" s="10"/>
      <c r="AQU152" s="10"/>
      <c r="AQV152" s="10"/>
      <c r="AQW152" s="10"/>
      <c r="AQX152" s="10"/>
      <c r="AQY152" s="10"/>
      <c r="AQZ152" s="10"/>
      <c r="ARA152" s="10"/>
      <c r="ARB152" s="10"/>
      <c r="ARC152" s="10"/>
      <c r="ARD152" s="10"/>
      <c r="ARE152" s="10"/>
      <c r="ARF152" s="10"/>
      <c r="ARG152" s="10"/>
      <c r="ARH152" s="10"/>
      <c r="ARI152" s="10"/>
      <c r="ARJ152" s="10"/>
      <c r="ARK152" s="10"/>
      <c r="ARL152" s="10"/>
      <c r="ARM152" s="10"/>
      <c r="ARN152" s="10"/>
      <c r="ARO152" s="10"/>
      <c r="ARP152" s="10"/>
      <c r="ARQ152" s="10"/>
      <c r="ARR152" s="10"/>
      <c r="ARS152" s="10"/>
      <c r="ART152" s="10"/>
      <c r="ARU152" s="10"/>
      <c r="ARV152" s="10"/>
      <c r="ARW152" s="10"/>
      <c r="ARX152" s="10"/>
      <c r="ARY152" s="10"/>
      <c r="ARZ152" s="10"/>
      <c r="ASA152" s="10"/>
      <c r="ASB152" s="10"/>
      <c r="ASC152" s="10"/>
      <c r="ASD152" s="10"/>
      <c r="ASE152" s="10"/>
      <c r="ASF152" s="10"/>
      <c r="ASG152" s="10"/>
      <c r="ASH152" s="10"/>
      <c r="ASI152" s="10"/>
      <c r="ASJ152" s="10"/>
      <c r="ASK152" s="10"/>
      <c r="ASL152" s="10"/>
      <c r="ASM152" s="10"/>
      <c r="ASN152" s="10"/>
      <c r="ASO152" s="10"/>
      <c r="ASP152" s="10"/>
      <c r="ASQ152" s="10"/>
      <c r="ASR152" s="10"/>
      <c r="ASS152" s="10"/>
      <c r="AST152" s="10"/>
      <c r="ASU152" s="10"/>
      <c r="ASV152" s="10"/>
      <c r="ASW152" s="10"/>
      <c r="ASX152" s="10"/>
      <c r="ASY152" s="10"/>
      <c r="ASZ152" s="10"/>
      <c r="ATA152" s="10"/>
      <c r="ATB152" s="10"/>
      <c r="ATC152" s="10"/>
      <c r="ATD152" s="10"/>
      <c r="ATE152" s="10"/>
      <c r="ATF152" s="10"/>
      <c r="ATG152" s="10"/>
      <c r="ATH152" s="10"/>
      <c r="ATI152" s="10"/>
      <c r="ATJ152" s="10"/>
      <c r="ATK152" s="10"/>
      <c r="ATL152" s="10"/>
      <c r="ATM152" s="10"/>
      <c r="ATN152" s="10"/>
      <c r="ATO152" s="10"/>
      <c r="ATP152" s="10"/>
      <c r="ATQ152" s="10"/>
      <c r="ATR152" s="10"/>
      <c r="ATS152" s="10"/>
      <c r="ATT152" s="10"/>
      <c r="ATU152" s="10"/>
      <c r="ATV152" s="10"/>
      <c r="ATW152" s="10"/>
      <c r="ATX152" s="10"/>
      <c r="ATY152" s="10"/>
      <c r="ATZ152" s="10"/>
      <c r="AUA152" s="10"/>
      <c r="AUB152" s="10"/>
      <c r="AUC152" s="10"/>
      <c r="AUD152" s="10"/>
      <c r="AUE152" s="10"/>
      <c r="AUF152" s="10"/>
      <c r="AUG152" s="10"/>
      <c r="AUH152" s="10"/>
      <c r="AUI152" s="10"/>
      <c r="AUJ152" s="10"/>
      <c r="AUK152" s="10"/>
      <c r="AUL152" s="10"/>
      <c r="AUM152" s="10"/>
      <c r="AUN152" s="10"/>
      <c r="AUO152" s="10"/>
      <c r="AUP152" s="10"/>
      <c r="AUQ152" s="10"/>
      <c r="AUR152" s="10"/>
      <c r="AUS152" s="10"/>
      <c r="AUT152" s="10"/>
      <c r="AUU152" s="10"/>
      <c r="AUV152" s="10"/>
      <c r="AUW152" s="10"/>
      <c r="AUX152" s="10"/>
      <c r="AUY152" s="10"/>
      <c r="AUZ152" s="10"/>
      <c r="AVA152" s="10"/>
      <c r="AVB152" s="10"/>
      <c r="AVC152" s="10"/>
      <c r="AVD152" s="10"/>
      <c r="AVE152" s="10"/>
      <c r="AVF152" s="10"/>
      <c r="AVG152" s="10"/>
      <c r="AVH152" s="10"/>
      <c r="AVI152" s="10"/>
      <c r="AVJ152" s="10"/>
      <c r="AVK152" s="10"/>
      <c r="AVL152" s="10"/>
      <c r="AVM152" s="10"/>
      <c r="AVN152" s="10"/>
      <c r="AVO152" s="10"/>
      <c r="AVP152" s="10"/>
      <c r="AVQ152" s="10"/>
      <c r="AVR152" s="10"/>
      <c r="AVS152" s="10"/>
      <c r="AVT152" s="10"/>
      <c r="AVU152" s="10"/>
      <c r="AVV152" s="10"/>
      <c r="AVW152" s="10"/>
      <c r="AVX152" s="10"/>
      <c r="AVY152" s="10"/>
      <c r="AVZ152" s="10"/>
      <c r="AWA152" s="10"/>
      <c r="AWB152" s="10"/>
      <c r="AWC152" s="10"/>
      <c r="AWD152" s="10"/>
      <c r="AWE152" s="10"/>
      <c r="AWF152" s="10"/>
      <c r="AWG152" s="10"/>
      <c r="AWH152" s="10"/>
      <c r="AWI152" s="10"/>
      <c r="AWJ152" s="10"/>
      <c r="AWK152" s="10"/>
      <c r="AWL152" s="10"/>
      <c r="AWM152" s="10"/>
      <c r="AWN152" s="10"/>
      <c r="AWO152" s="10"/>
      <c r="AWP152" s="10"/>
      <c r="AWQ152" s="10"/>
      <c r="AWR152" s="10"/>
      <c r="AWS152" s="10"/>
      <c r="AWT152" s="10"/>
      <c r="AWU152" s="10"/>
      <c r="AWV152" s="10"/>
      <c r="AWW152" s="10"/>
      <c r="AWX152" s="10"/>
      <c r="AWY152" s="10"/>
      <c r="AWZ152" s="10"/>
      <c r="AXA152" s="10"/>
      <c r="AXB152" s="10"/>
      <c r="AXC152" s="10"/>
      <c r="AXD152" s="10"/>
      <c r="AXE152" s="10"/>
      <c r="AXF152" s="10"/>
      <c r="AXG152" s="10"/>
      <c r="AXH152" s="10"/>
      <c r="AXI152" s="10"/>
      <c r="AXJ152" s="10"/>
      <c r="AXK152" s="10"/>
      <c r="AXL152" s="10"/>
      <c r="AXM152" s="10"/>
      <c r="AXN152" s="10"/>
      <c r="AXO152" s="10"/>
      <c r="AXP152" s="10"/>
      <c r="AXQ152" s="10"/>
      <c r="AXR152" s="10"/>
      <c r="AXS152" s="10"/>
      <c r="AXT152" s="10"/>
      <c r="AXU152" s="10"/>
      <c r="AXV152" s="10"/>
      <c r="AXW152" s="10"/>
      <c r="AXX152" s="10"/>
      <c r="AXY152" s="10"/>
      <c r="AXZ152" s="10"/>
      <c r="AYA152" s="10"/>
      <c r="AYB152" s="10"/>
      <c r="AYC152" s="10"/>
      <c r="AYD152" s="10"/>
      <c r="AYE152" s="10"/>
      <c r="AYF152" s="10"/>
      <c r="AYG152" s="10"/>
      <c r="AYH152" s="10"/>
      <c r="AYI152" s="10"/>
      <c r="AYJ152" s="10"/>
      <c r="AYK152" s="10"/>
      <c r="AYL152" s="10"/>
      <c r="AYM152" s="10"/>
      <c r="AYN152" s="10"/>
      <c r="AYO152" s="10"/>
      <c r="AYP152" s="10"/>
      <c r="AYQ152" s="10"/>
      <c r="AYR152" s="10"/>
      <c r="AYS152" s="10"/>
      <c r="AYT152" s="10"/>
      <c r="AYU152" s="10"/>
      <c r="AYV152" s="10"/>
      <c r="AYW152" s="10"/>
      <c r="AYX152" s="10"/>
      <c r="AYY152" s="10"/>
      <c r="AYZ152" s="10"/>
      <c r="AZA152" s="10"/>
      <c r="AZB152" s="10"/>
      <c r="AZC152" s="10"/>
      <c r="AZD152" s="10"/>
      <c r="AZE152" s="10"/>
      <c r="AZF152" s="10"/>
      <c r="AZG152" s="10"/>
      <c r="AZH152" s="10"/>
      <c r="AZI152" s="10"/>
      <c r="AZJ152" s="10"/>
      <c r="AZK152" s="10"/>
      <c r="AZL152" s="10"/>
      <c r="AZM152" s="10"/>
      <c r="AZN152" s="10"/>
      <c r="AZO152" s="10"/>
      <c r="AZP152" s="10"/>
      <c r="AZQ152" s="10"/>
      <c r="AZR152" s="10"/>
      <c r="AZS152" s="10"/>
      <c r="AZT152" s="10"/>
      <c r="AZU152" s="10"/>
      <c r="AZV152" s="10"/>
      <c r="AZW152" s="10"/>
      <c r="AZX152" s="10"/>
      <c r="AZY152" s="10"/>
      <c r="AZZ152" s="10"/>
      <c r="BAA152" s="10"/>
      <c r="BAB152" s="10"/>
      <c r="BAC152" s="10"/>
      <c r="BAD152" s="10"/>
      <c r="BAE152" s="10"/>
      <c r="BAF152" s="10"/>
      <c r="BAG152" s="10"/>
      <c r="BAH152" s="10"/>
      <c r="BAI152" s="10"/>
      <c r="BAJ152" s="10"/>
      <c r="BAK152" s="10"/>
      <c r="BAL152" s="10"/>
      <c r="BAM152" s="10"/>
      <c r="BAN152" s="10"/>
      <c r="BAO152" s="10"/>
      <c r="BAP152" s="10"/>
      <c r="BAQ152" s="10"/>
      <c r="BAR152" s="10"/>
      <c r="BAS152" s="10"/>
      <c r="BAT152" s="10"/>
      <c r="BAU152" s="10"/>
      <c r="BAV152" s="10"/>
      <c r="BAW152" s="10"/>
      <c r="BAX152" s="10"/>
      <c r="BAY152" s="10"/>
      <c r="BAZ152" s="10"/>
      <c r="BBA152" s="10"/>
      <c r="BBB152" s="10"/>
      <c r="BBC152" s="10"/>
      <c r="BBD152" s="10"/>
      <c r="BBE152" s="10"/>
      <c r="BBF152" s="10"/>
      <c r="BBG152" s="10"/>
      <c r="BBH152" s="10"/>
      <c r="BBI152" s="10"/>
      <c r="BBJ152" s="10"/>
      <c r="BBK152" s="10"/>
      <c r="BBL152" s="10"/>
      <c r="BBM152" s="10"/>
      <c r="BBN152" s="10"/>
      <c r="BBO152" s="10"/>
      <c r="BBP152" s="10"/>
      <c r="BBQ152" s="10"/>
      <c r="BBR152" s="10"/>
      <c r="BBS152" s="10"/>
      <c r="BBT152" s="10"/>
      <c r="BBU152" s="10"/>
      <c r="BBV152" s="10"/>
      <c r="BBW152" s="10"/>
      <c r="BBX152" s="10"/>
      <c r="BBY152" s="10"/>
      <c r="BBZ152" s="10"/>
      <c r="BCA152" s="10"/>
      <c r="BCB152" s="10"/>
      <c r="BCC152" s="10"/>
      <c r="BCD152" s="10"/>
      <c r="BCE152" s="10"/>
      <c r="BCF152" s="10"/>
      <c r="BCG152" s="10"/>
      <c r="BCH152" s="10"/>
      <c r="BCI152" s="10"/>
      <c r="BCJ152" s="10"/>
      <c r="BCK152" s="10"/>
      <c r="BCL152" s="10"/>
      <c r="BCM152" s="10"/>
      <c r="BCN152" s="10"/>
      <c r="BCO152" s="10"/>
      <c r="BCP152" s="10"/>
      <c r="BCQ152" s="10"/>
      <c r="BCR152" s="10"/>
      <c r="BCS152" s="10"/>
      <c r="BCT152" s="10"/>
      <c r="BCU152" s="10"/>
      <c r="BCV152" s="10"/>
      <c r="BCW152" s="10"/>
      <c r="BCX152" s="10"/>
      <c r="BCY152" s="10"/>
      <c r="BCZ152" s="10"/>
      <c r="BDA152" s="10"/>
      <c r="BDB152" s="10"/>
      <c r="BDC152" s="10"/>
      <c r="BDD152" s="10"/>
      <c r="BDE152" s="10"/>
      <c r="BDF152" s="10"/>
      <c r="BDG152" s="10"/>
      <c r="BDH152" s="10"/>
      <c r="BDI152" s="10"/>
      <c r="BDJ152" s="10"/>
      <c r="BDK152" s="10"/>
      <c r="BDL152" s="10"/>
      <c r="BDM152" s="10"/>
      <c r="BDN152" s="10"/>
      <c r="BDO152" s="10"/>
      <c r="BDP152" s="10"/>
      <c r="BDQ152" s="10"/>
      <c r="BDR152" s="10"/>
      <c r="BDS152" s="10"/>
      <c r="BDT152" s="10"/>
      <c r="BDU152" s="10"/>
      <c r="BDV152" s="10"/>
      <c r="BDW152" s="10"/>
      <c r="BDX152" s="10"/>
      <c r="BDY152" s="10"/>
      <c r="BDZ152" s="10"/>
      <c r="BEA152" s="10"/>
      <c r="BEB152" s="10"/>
      <c r="BEC152" s="10"/>
      <c r="BED152" s="10"/>
      <c r="BEE152" s="10"/>
      <c r="BEF152" s="10"/>
      <c r="BEG152" s="10"/>
      <c r="BEH152" s="10"/>
      <c r="BEI152" s="10"/>
      <c r="BEJ152" s="10"/>
      <c r="BEK152" s="10"/>
      <c r="BEL152" s="10"/>
      <c r="BEM152" s="10"/>
      <c r="BEN152" s="10"/>
      <c r="BEO152" s="10"/>
      <c r="BEP152" s="10"/>
      <c r="BEQ152" s="10"/>
      <c r="BER152" s="10"/>
      <c r="BES152" s="10"/>
      <c r="BET152" s="10"/>
      <c r="BEU152" s="10"/>
      <c r="BEV152" s="10"/>
      <c r="BEW152" s="10"/>
      <c r="BEX152" s="10"/>
      <c r="BEY152" s="10"/>
      <c r="BEZ152" s="10"/>
      <c r="BFA152" s="10"/>
      <c r="BFB152" s="10"/>
      <c r="BFC152" s="10"/>
      <c r="BFD152" s="10"/>
      <c r="BFE152" s="10"/>
      <c r="BFF152" s="10"/>
      <c r="BFG152" s="10"/>
      <c r="BFH152" s="10"/>
      <c r="BFI152" s="10"/>
      <c r="BFJ152" s="10"/>
      <c r="BFK152" s="10"/>
      <c r="BFL152" s="10"/>
      <c r="BFM152" s="10"/>
      <c r="BFN152" s="10"/>
      <c r="BFO152" s="10"/>
      <c r="BFP152" s="10"/>
      <c r="BFQ152" s="10"/>
      <c r="BFR152" s="10"/>
      <c r="BFS152" s="10"/>
      <c r="BFT152" s="10"/>
      <c r="BFU152" s="10"/>
      <c r="BFV152" s="10"/>
      <c r="BFW152" s="10"/>
      <c r="BFX152" s="10"/>
      <c r="BFY152" s="10"/>
      <c r="BFZ152" s="10"/>
      <c r="BGA152" s="10"/>
      <c r="BGB152" s="10"/>
      <c r="BGC152" s="10"/>
      <c r="BGD152" s="10"/>
      <c r="BGE152" s="10"/>
      <c r="BGF152" s="10"/>
      <c r="BGG152" s="10"/>
      <c r="BGH152" s="10"/>
      <c r="BGI152" s="10"/>
      <c r="BGJ152" s="10"/>
      <c r="BGK152" s="10"/>
      <c r="BGL152" s="10"/>
      <c r="BGM152" s="10"/>
      <c r="BGN152" s="10"/>
      <c r="BGO152" s="10"/>
      <c r="BGP152" s="10"/>
      <c r="BGQ152" s="10"/>
      <c r="BGR152" s="10"/>
      <c r="BGS152" s="10"/>
      <c r="BGT152" s="10"/>
      <c r="BGU152" s="10"/>
      <c r="BGV152" s="10"/>
      <c r="BGW152" s="10"/>
      <c r="BGX152" s="10"/>
      <c r="BGY152" s="10"/>
      <c r="BGZ152" s="10"/>
      <c r="BHA152" s="10"/>
      <c r="BHB152" s="10"/>
      <c r="BHC152" s="10"/>
      <c r="BHD152" s="10"/>
      <c r="BHE152" s="10"/>
      <c r="BHF152" s="10"/>
      <c r="BHG152" s="10"/>
      <c r="BHH152" s="10"/>
      <c r="BHI152" s="10"/>
      <c r="BHJ152" s="10"/>
      <c r="BHK152" s="10"/>
      <c r="BHL152" s="10"/>
      <c r="BHM152" s="10"/>
      <c r="BHN152" s="10"/>
      <c r="BHO152" s="10"/>
      <c r="BHP152" s="10"/>
      <c r="BHQ152" s="10"/>
      <c r="BHR152" s="10"/>
      <c r="BHS152" s="10"/>
      <c r="BHT152" s="10"/>
      <c r="BHU152" s="10"/>
      <c r="BHV152" s="10"/>
      <c r="BHW152" s="10"/>
      <c r="BHX152" s="10"/>
      <c r="BHY152" s="10"/>
      <c r="BHZ152" s="10"/>
      <c r="BIA152" s="10"/>
      <c r="BIB152" s="10"/>
      <c r="BIC152" s="10"/>
    </row>
    <row r="153" spans="1:1589" s="27" customFormat="1" ht="44.25" customHeight="1">
      <c r="A153" s="80" t="s">
        <v>55</v>
      </c>
      <c r="B153" s="62"/>
      <c r="C153" s="197" t="s">
        <v>144</v>
      </c>
      <c r="D153" s="198" t="s">
        <v>13</v>
      </c>
      <c r="E153" s="107">
        <v>41640</v>
      </c>
      <c r="F153" s="107">
        <v>42004</v>
      </c>
      <c r="G153" s="114" t="s">
        <v>9</v>
      </c>
      <c r="H153" s="130"/>
      <c r="I153" s="130"/>
      <c r="J153" s="130">
        <v>846000</v>
      </c>
      <c r="K153" s="155"/>
      <c r="L153" s="130"/>
      <c r="M153" s="130"/>
      <c r="N153" s="130">
        <v>845560.27</v>
      </c>
      <c r="O153" s="130"/>
      <c r="P153" s="130"/>
      <c r="Q153" s="130"/>
      <c r="R153" s="130">
        <f>N153</f>
        <v>845560.27</v>
      </c>
      <c r="S153" s="130"/>
      <c r="T153" s="9"/>
      <c r="U153" s="94">
        <f>J153-N153</f>
        <v>439.72999999998137</v>
      </c>
      <c r="V153" s="9"/>
      <c r="W153" s="9"/>
      <c r="X153" s="9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  <c r="EO153" s="9"/>
      <c r="EP153" s="9"/>
      <c r="EQ153" s="9"/>
      <c r="ER153" s="9"/>
      <c r="ES153" s="9"/>
      <c r="ET153" s="9"/>
      <c r="EU153" s="9"/>
      <c r="EV153" s="9"/>
      <c r="EW153" s="9"/>
      <c r="EX153" s="9"/>
      <c r="EY153" s="9"/>
      <c r="EZ153" s="9"/>
      <c r="FA153" s="9"/>
      <c r="FB153" s="9"/>
      <c r="FC153" s="9"/>
      <c r="FD153" s="9"/>
      <c r="FE153" s="9"/>
      <c r="FF153" s="9"/>
      <c r="FG153" s="9"/>
      <c r="FH153" s="9"/>
      <c r="FI153" s="9"/>
      <c r="FJ153" s="9"/>
      <c r="FK153" s="9"/>
      <c r="FL153" s="9"/>
      <c r="FM153" s="9"/>
      <c r="FN153" s="9"/>
      <c r="FO153" s="9"/>
      <c r="FP153" s="9"/>
      <c r="FQ153" s="9"/>
      <c r="FR153" s="9"/>
      <c r="FS153" s="9"/>
      <c r="FT153" s="9"/>
      <c r="FU153" s="9"/>
      <c r="FV153" s="9"/>
      <c r="FW153" s="9"/>
      <c r="FX153" s="9"/>
      <c r="FY153" s="9"/>
      <c r="FZ153" s="9"/>
      <c r="GA153" s="9"/>
      <c r="GB153" s="9"/>
      <c r="GC153" s="9"/>
      <c r="GD153" s="9"/>
      <c r="GE153" s="9"/>
      <c r="GF153" s="9"/>
      <c r="GG153" s="9"/>
      <c r="GH153" s="9"/>
      <c r="GI153" s="9"/>
      <c r="GJ153" s="9"/>
      <c r="GK153" s="9"/>
      <c r="GL153" s="9"/>
      <c r="GM153" s="9"/>
      <c r="GN153" s="9"/>
      <c r="GO153" s="9"/>
      <c r="GP153" s="9"/>
      <c r="GQ153" s="9"/>
      <c r="GR153" s="9"/>
      <c r="GS153" s="9"/>
      <c r="GT153" s="9"/>
      <c r="GU153" s="9"/>
      <c r="GV153" s="9"/>
      <c r="GW153" s="9"/>
      <c r="GX153" s="9"/>
      <c r="GY153" s="9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  <c r="XL153" s="10"/>
      <c r="XM153" s="10"/>
      <c r="XN153" s="10"/>
      <c r="XO153" s="10"/>
      <c r="XP153" s="10"/>
      <c r="XQ153" s="10"/>
      <c r="XR153" s="10"/>
      <c r="XS153" s="10"/>
      <c r="XT153" s="10"/>
      <c r="XU153" s="10"/>
      <c r="XV153" s="10"/>
      <c r="XW153" s="10"/>
      <c r="XX153" s="10"/>
      <c r="XY153" s="10"/>
      <c r="XZ153" s="10"/>
      <c r="YA153" s="10"/>
      <c r="YB153" s="10"/>
      <c r="YC153" s="10"/>
      <c r="YD153" s="10"/>
      <c r="YE153" s="10"/>
      <c r="YF153" s="10"/>
      <c r="YG153" s="10"/>
      <c r="YH153" s="10"/>
      <c r="YI153" s="10"/>
      <c r="YJ153" s="10"/>
      <c r="YK153" s="10"/>
      <c r="YL153" s="10"/>
      <c r="YM153" s="10"/>
      <c r="YN153" s="10"/>
      <c r="YO153" s="10"/>
      <c r="YP153" s="10"/>
      <c r="YQ153" s="10"/>
      <c r="YR153" s="10"/>
      <c r="YS153" s="10"/>
      <c r="YT153" s="10"/>
      <c r="YU153" s="10"/>
      <c r="YV153" s="10"/>
      <c r="YW153" s="10"/>
      <c r="YX153" s="10"/>
      <c r="YY153" s="10"/>
      <c r="YZ153" s="10"/>
      <c r="ZA153" s="10"/>
      <c r="ZB153" s="10"/>
      <c r="ZC153" s="10"/>
      <c r="ZD153" s="10"/>
      <c r="ZE153" s="10"/>
      <c r="ZF153" s="10"/>
      <c r="ZG153" s="10"/>
      <c r="ZH153" s="10"/>
      <c r="ZI153" s="10"/>
      <c r="ZJ153" s="10"/>
      <c r="ZK153" s="10"/>
      <c r="ZL153" s="10"/>
      <c r="ZM153" s="10"/>
      <c r="ZN153" s="10"/>
      <c r="ZO153" s="10"/>
      <c r="ZP153" s="10"/>
      <c r="ZQ153" s="10"/>
      <c r="ZR153" s="10"/>
      <c r="ZS153" s="10"/>
      <c r="ZT153" s="10"/>
      <c r="ZU153" s="10"/>
      <c r="ZV153" s="10"/>
      <c r="ZW153" s="10"/>
      <c r="ZX153" s="10"/>
      <c r="ZY153" s="10"/>
      <c r="ZZ153" s="10"/>
      <c r="AAA153" s="10"/>
      <c r="AAB153" s="10"/>
      <c r="AAC153" s="10"/>
      <c r="AAD153" s="10"/>
      <c r="AAE153" s="10"/>
      <c r="AAF153" s="10"/>
      <c r="AAG153" s="10"/>
      <c r="AAH153" s="10"/>
      <c r="AAI153" s="10"/>
      <c r="AAJ153" s="10"/>
      <c r="AAK153" s="10"/>
      <c r="AAL153" s="10"/>
      <c r="AAM153" s="10"/>
      <c r="AAN153" s="10"/>
      <c r="AAO153" s="10"/>
      <c r="AAP153" s="10"/>
      <c r="AAQ153" s="10"/>
      <c r="AAR153" s="10"/>
      <c r="AAS153" s="10"/>
      <c r="AAT153" s="10"/>
      <c r="AAU153" s="10"/>
      <c r="AAV153" s="10"/>
      <c r="AAW153" s="10"/>
      <c r="AAX153" s="10"/>
      <c r="AAY153" s="10"/>
      <c r="AAZ153" s="10"/>
      <c r="ABA153" s="10"/>
      <c r="ABB153" s="10"/>
      <c r="ABC153" s="10"/>
      <c r="ABD153" s="10"/>
      <c r="ABE153" s="10"/>
      <c r="ABF153" s="10"/>
      <c r="ABG153" s="10"/>
      <c r="ABH153" s="10"/>
      <c r="ABI153" s="10"/>
      <c r="ABJ153" s="10"/>
      <c r="ABK153" s="10"/>
      <c r="ABL153" s="10"/>
      <c r="ABM153" s="10"/>
      <c r="ABN153" s="10"/>
      <c r="ABO153" s="10"/>
      <c r="ABP153" s="10"/>
      <c r="ABQ153" s="10"/>
      <c r="ABR153" s="10"/>
      <c r="ABS153" s="10"/>
      <c r="ABT153" s="10"/>
      <c r="ABU153" s="10"/>
      <c r="ABV153" s="10"/>
      <c r="ABW153" s="10"/>
      <c r="ABX153" s="10"/>
      <c r="ABY153" s="10"/>
      <c r="ABZ153" s="10"/>
      <c r="ACA153" s="10"/>
      <c r="ACB153" s="10"/>
      <c r="ACC153" s="10"/>
      <c r="ACD153" s="10"/>
      <c r="ACE153" s="10"/>
      <c r="ACF153" s="10"/>
      <c r="ACG153" s="10"/>
      <c r="ACH153" s="10"/>
      <c r="ACI153" s="10"/>
      <c r="ACJ153" s="10"/>
      <c r="ACK153" s="10"/>
      <c r="ACL153" s="10"/>
      <c r="ACM153" s="10"/>
      <c r="ACN153" s="10"/>
      <c r="ACO153" s="10"/>
      <c r="ACP153" s="10"/>
      <c r="ACQ153" s="10"/>
      <c r="ACR153" s="10"/>
      <c r="ACS153" s="10"/>
      <c r="ACT153" s="10"/>
      <c r="ACU153" s="10"/>
      <c r="ACV153" s="10"/>
      <c r="ACW153" s="10"/>
      <c r="ACX153" s="10"/>
      <c r="ACY153" s="10"/>
      <c r="ACZ153" s="10"/>
      <c r="ADA153" s="10"/>
      <c r="ADB153" s="10"/>
      <c r="ADC153" s="10"/>
      <c r="ADD153" s="10"/>
      <c r="ADE153" s="10"/>
      <c r="ADF153" s="10"/>
      <c r="ADG153" s="10"/>
      <c r="ADH153" s="10"/>
      <c r="ADI153" s="10"/>
      <c r="ADJ153" s="10"/>
      <c r="ADK153" s="10"/>
      <c r="ADL153" s="10"/>
      <c r="ADM153" s="10"/>
      <c r="ADN153" s="10"/>
      <c r="ADO153" s="10"/>
      <c r="ADP153" s="10"/>
      <c r="ADQ153" s="10"/>
      <c r="ADR153" s="10"/>
      <c r="ADS153" s="10"/>
      <c r="ADT153" s="10"/>
      <c r="ADU153" s="10"/>
      <c r="ADV153" s="10"/>
      <c r="ADW153" s="10"/>
      <c r="ADX153" s="10"/>
      <c r="ADY153" s="10"/>
      <c r="ADZ153" s="10"/>
      <c r="AEA153" s="10"/>
      <c r="AEB153" s="10"/>
      <c r="AEC153" s="10"/>
      <c r="AED153" s="10"/>
      <c r="AEE153" s="10"/>
      <c r="AEF153" s="10"/>
      <c r="AEG153" s="10"/>
      <c r="AEH153" s="10"/>
      <c r="AEI153" s="10"/>
      <c r="AEJ153" s="10"/>
      <c r="AEK153" s="10"/>
      <c r="AEL153" s="10"/>
      <c r="AEM153" s="10"/>
      <c r="AEN153" s="10"/>
      <c r="AEO153" s="10"/>
      <c r="AEP153" s="10"/>
      <c r="AEQ153" s="10"/>
      <c r="AER153" s="10"/>
      <c r="AES153" s="10"/>
      <c r="AET153" s="10"/>
      <c r="AEU153" s="10"/>
      <c r="AEV153" s="10"/>
      <c r="AEW153" s="10"/>
      <c r="AEX153" s="10"/>
      <c r="AEY153" s="10"/>
      <c r="AEZ153" s="10"/>
      <c r="AFA153" s="10"/>
      <c r="AFB153" s="10"/>
      <c r="AFC153" s="10"/>
      <c r="AFD153" s="10"/>
      <c r="AFE153" s="10"/>
      <c r="AFF153" s="10"/>
      <c r="AFG153" s="10"/>
      <c r="AFH153" s="10"/>
      <c r="AFI153" s="10"/>
      <c r="AFJ153" s="10"/>
      <c r="AFK153" s="10"/>
      <c r="AFL153" s="10"/>
      <c r="AFM153" s="10"/>
      <c r="AFN153" s="10"/>
      <c r="AFO153" s="10"/>
      <c r="AFP153" s="10"/>
      <c r="AFQ153" s="10"/>
      <c r="AFR153" s="10"/>
      <c r="AFS153" s="10"/>
      <c r="AFT153" s="10"/>
      <c r="AFU153" s="10"/>
      <c r="AFV153" s="10"/>
      <c r="AFW153" s="10"/>
      <c r="AFX153" s="10"/>
      <c r="AFY153" s="10"/>
      <c r="AFZ153" s="10"/>
      <c r="AGA153" s="10"/>
      <c r="AGB153" s="10"/>
      <c r="AGC153" s="10"/>
      <c r="AGD153" s="10"/>
      <c r="AGE153" s="10"/>
      <c r="AGF153" s="10"/>
      <c r="AGG153" s="10"/>
      <c r="AGH153" s="10"/>
      <c r="AGI153" s="10"/>
      <c r="AGJ153" s="10"/>
      <c r="AGK153" s="10"/>
      <c r="AGL153" s="10"/>
      <c r="AGM153" s="10"/>
      <c r="AGN153" s="10"/>
      <c r="AGO153" s="10"/>
      <c r="AGP153" s="10"/>
      <c r="AGQ153" s="10"/>
      <c r="AGR153" s="10"/>
      <c r="AGS153" s="10"/>
      <c r="AGT153" s="10"/>
      <c r="AGU153" s="10"/>
      <c r="AGV153" s="10"/>
      <c r="AGW153" s="10"/>
      <c r="AGX153" s="10"/>
      <c r="AGY153" s="10"/>
      <c r="AGZ153" s="10"/>
      <c r="AHA153" s="10"/>
      <c r="AHB153" s="10"/>
      <c r="AHC153" s="10"/>
      <c r="AHD153" s="10"/>
      <c r="AHE153" s="10"/>
      <c r="AHF153" s="10"/>
      <c r="AHG153" s="10"/>
      <c r="AHH153" s="10"/>
      <c r="AHI153" s="10"/>
      <c r="AHJ153" s="10"/>
      <c r="AHK153" s="10"/>
      <c r="AHL153" s="10"/>
      <c r="AHM153" s="10"/>
      <c r="AHN153" s="10"/>
      <c r="AHO153" s="10"/>
      <c r="AHP153" s="10"/>
      <c r="AHQ153" s="10"/>
      <c r="AHR153" s="10"/>
      <c r="AHS153" s="10"/>
      <c r="AHT153" s="10"/>
      <c r="AHU153" s="10"/>
      <c r="AHV153" s="10"/>
      <c r="AHW153" s="10"/>
      <c r="AHX153" s="10"/>
      <c r="AHY153" s="10"/>
      <c r="AHZ153" s="10"/>
      <c r="AIA153" s="10"/>
      <c r="AIB153" s="10"/>
      <c r="AIC153" s="10"/>
      <c r="AID153" s="10"/>
      <c r="AIE153" s="10"/>
      <c r="AIF153" s="10"/>
      <c r="AIG153" s="10"/>
      <c r="AIH153" s="10"/>
      <c r="AII153" s="10"/>
      <c r="AIJ153" s="10"/>
      <c r="AIK153" s="10"/>
      <c r="AIL153" s="10"/>
      <c r="AIM153" s="10"/>
      <c r="AIN153" s="10"/>
      <c r="AIO153" s="10"/>
      <c r="AIP153" s="10"/>
      <c r="AIQ153" s="10"/>
      <c r="AIR153" s="10"/>
      <c r="AIS153" s="10"/>
      <c r="AIT153" s="10"/>
      <c r="AIU153" s="10"/>
      <c r="AIV153" s="10"/>
      <c r="AIW153" s="10"/>
      <c r="AIX153" s="10"/>
      <c r="AIY153" s="10"/>
      <c r="AIZ153" s="10"/>
      <c r="AJA153" s="10"/>
      <c r="AJB153" s="10"/>
      <c r="AJC153" s="10"/>
      <c r="AJD153" s="10"/>
      <c r="AJE153" s="10"/>
      <c r="AJF153" s="10"/>
      <c r="AJG153" s="10"/>
      <c r="AJH153" s="10"/>
      <c r="AJI153" s="10"/>
      <c r="AJJ153" s="10"/>
      <c r="AJK153" s="10"/>
      <c r="AJL153" s="10"/>
      <c r="AJM153" s="10"/>
      <c r="AJN153" s="10"/>
      <c r="AJO153" s="10"/>
      <c r="AJP153" s="10"/>
      <c r="AJQ153" s="10"/>
      <c r="AJR153" s="10"/>
      <c r="AJS153" s="10"/>
      <c r="AJT153" s="10"/>
      <c r="AJU153" s="10"/>
      <c r="AJV153" s="10"/>
      <c r="AJW153" s="10"/>
      <c r="AJX153" s="10"/>
      <c r="AJY153" s="10"/>
      <c r="AJZ153" s="10"/>
      <c r="AKA153" s="10"/>
      <c r="AKB153" s="10"/>
      <c r="AKC153" s="10"/>
      <c r="AKD153" s="10"/>
      <c r="AKE153" s="10"/>
      <c r="AKF153" s="10"/>
      <c r="AKG153" s="10"/>
      <c r="AKH153" s="10"/>
      <c r="AKI153" s="10"/>
      <c r="AKJ153" s="10"/>
      <c r="AKK153" s="10"/>
      <c r="AKL153" s="10"/>
      <c r="AKM153" s="10"/>
      <c r="AKN153" s="10"/>
      <c r="AKO153" s="10"/>
      <c r="AKP153" s="10"/>
      <c r="AKQ153" s="10"/>
      <c r="AKR153" s="10"/>
      <c r="AKS153" s="10"/>
      <c r="AKT153" s="10"/>
      <c r="AKU153" s="10"/>
      <c r="AKV153" s="10"/>
      <c r="AKW153" s="10"/>
      <c r="AKX153" s="10"/>
      <c r="AKY153" s="10"/>
      <c r="AKZ153" s="10"/>
      <c r="ALA153" s="10"/>
      <c r="ALB153" s="10"/>
      <c r="ALC153" s="10"/>
      <c r="ALD153" s="10"/>
      <c r="ALE153" s="10"/>
      <c r="ALF153" s="10"/>
      <c r="ALG153" s="10"/>
      <c r="ALH153" s="10"/>
      <c r="ALI153" s="10"/>
      <c r="ALJ153" s="10"/>
      <c r="ALK153" s="10"/>
      <c r="ALL153" s="10"/>
      <c r="ALM153" s="10"/>
      <c r="ALN153" s="10"/>
      <c r="ALO153" s="10"/>
      <c r="ALP153" s="10"/>
      <c r="ALQ153" s="10"/>
      <c r="ALR153" s="10"/>
      <c r="ALS153" s="10"/>
      <c r="ALT153" s="10"/>
      <c r="ALU153" s="10"/>
      <c r="ALV153" s="10"/>
      <c r="ALW153" s="10"/>
      <c r="ALX153" s="10"/>
      <c r="ALY153" s="10"/>
      <c r="ALZ153" s="10"/>
      <c r="AMA153" s="10"/>
      <c r="AMB153" s="10"/>
      <c r="AMC153" s="10"/>
      <c r="AMD153" s="10"/>
      <c r="AME153" s="10"/>
      <c r="AMF153" s="10"/>
      <c r="AMG153" s="10"/>
      <c r="AMH153" s="10"/>
      <c r="AMI153" s="10"/>
      <c r="AMJ153" s="10"/>
      <c r="AMK153" s="10"/>
      <c r="AML153" s="10"/>
      <c r="AMM153" s="10"/>
      <c r="AMN153" s="10"/>
      <c r="AMO153" s="10"/>
      <c r="AMP153" s="10"/>
      <c r="AMQ153" s="10"/>
      <c r="AMR153" s="10"/>
      <c r="AMS153" s="10"/>
      <c r="AMT153" s="10"/>
      <c r="AMU153" s="10"/>
      <c r="AMV153" s="10"/>
      <c r="AMW153" s="10"/>
      <c r="AMX153" s="10"/>
      <c r="AMY153" s="10"/>
      <c r="AMZ153" s="10"/>
      <c r="ANA153" s="10"/>
      <c r="ANB153" s="10"/>
      <c r="ANC153" s="10"/>
      <c r="AND153" s="10"/>
      <c r="ANE153" s="10"/>
      <c r="ANF153" s="10"/>
      <c r="ANG153" s="10"/>
      <c r="ANH153" s="10"/>
      <c r="ANI153" s="10"/>
      <c r="ANJ153" s="10"/>
      <c r="ANK153" s="10"/>
      <c r="ANL153" s="10"/>
      <c r="ANM153" s="10"/>
      <c r="ANN153" s="10"/>
      <c r="ANO153" s="10"/>
      <c r="ANP153" s="10"/>
      <c r="ANQ153" s="10"/>
      <c r="ANR153" s="10"/>
      <c r="ANS153" s="10"/>
      <c r="ANT153" s="10"/>
      <c r="ANU153" s="10"/>
      <c r="ANV153" s="10"/>
      <c r="ANW153" s="10"/>
      <c r="ANX153" s="10"/>
      <c r="ANY153" s="10"/>
      <c r="ANZ153" s="10"/>
      <c r="AOA153" s="10"/>
      <c r="AOB153" s="10"/>
      <c r="AOC153" s="10"/>
      <c r="AOD153" s="10"/>
      <c r="AOE153" s="10"/>
      <c r="AOF153" s="10"/>
      <c r="AOG153" s="10"/>
      <c r="AOH153" s="10"/>
      <c r="AOI153" s="10"/>
      <c r="AOJ153" s="10"/>
      <c r="AOK153" s="10"/>
      <c r="AOL153" s="10"/>
      <c r="AOM153" s="10"/>
      <c r="AON153" s="10"/>
      <c r="AOO153" s="10"/>
      <c r="AOP153" s="10"/>
      <c r="AOQ153" s="10"/>
      <c r="AOR153" s="10"/>
      <c r="AOS153" s="10"/>
      <c r="AOT153" s="10"/>
      <c r="AOU153" s="10"/>
      <c r="AOV153" s="10"/>
      <c r="AOW153" s="10"/>
      <c r="AOX153" s="10"/>
      <c r="AOY153" s="10"/>
      <c r="AOZ153" s="10"/>
      <c r="APA153" s="10"/>
      <c r="APB153" s="10"/>
      <c r="APC153" s="10"/>
      <c r="APD153" s="10"/>
      <c r="APE153" s="10"/>
      <c r="APF153" s="10"/>
      <c r="APG153" s="10"/>
      <c r="APH153" s="10"/>
      <c r="API153" s="10"/>
      <c r="APJ153" s="10"/>
      <c r="APK153" s="10"/>
      <c r="APL153" s="10"/>
      <c r="APM153" s="10"/>
      <c r="APN153" s="10"/>
      <c r="APO153" s="10"/>
      <c r="APP153" s="10"/>
      <c r="APQ153" s="10"/>
      <c r="APR153" s="10"/>
      <c r="APS153" s="10"/>
      <c r="APT153" s="10"/>
      <c r="APU153" s="10"/>
      <c r="APV153" s="10"/>
      <c r="APW153" s="10"/>
      <c r="APX153" s="10"/>
      <c r="APY153" s="10"/>
      <c r="APZ153" s="10"/>
      <c r="AQA153" s="10"/>
      <c r="AQB153" s="10"/>
      <c r="AQC153" s="10"/>
      <c r="AQD153" s="10"/>
      <c r="AQE153" s="10"/>
      <c r="AQF153" s="10"/>
      <c r="AQG153" s="10"/>
      <c r="AQH153" s="10"/>
      <c r="AQI153" s="10"/>
      <c r="AQJ153" s="10"/>
      <c r="AQK153" s="10"/>
      <c r="AQL153" s="10"/>
      <c r="AQM153" s="10"/>
      <c r="AQN153" s="10"/>
      <c r="AQO153" s="10"/>
      <c r="AQP153" s="10"/>
      <c r="AQQ153" s="10"/>
      <c r="AQR153" s="10"/>
      <c r="AQS153" s="10"/>
      <c r="AQT153" s="10"/>
      <c r="AQU153" s="10"/>
      <c r="AQV153" s="10"/>
      <c r="AQW153" s="10"/>
      <c r="AQX153" s="10"/>
      <c r="AQY153" s="10"/>
      <c r="AQZ153" s="10"/>
      <c r="ARA153" s="10"/>
      <c r="ARB153" s="10"/>
      <c r="ARC153" s="10"/>
      <c r="ARD153" s="10"/>
      <c r="ARE153" s="10"/>
      <c r="ARF153" s="10"/>
      <c r="ARG153" s="10"/>
      <c r="ARH153" s="10"/>
      <c r="ARI153" s="10"/>
      <c r="ARJ153" s="10"/>
      <c r="ARK153" s="10"/>
      <c r="ARL153" s="10"/>
      <c r="ARM153" s="10"/>
      <c r="ARN153" s="10"/>
      <c r="ARO153" s="10"/>
      <c r="ARP153" s="10"/>
      <c r="ARQ153" s="10"/>
      <c r="ARR153" s="10"/>
      <c r="ARS153" s="10"/>
      <c r="ART153" s="10"/>
      <c r="ARU153" s="10"/>
      <c r="ARV153" s="10"/>
      <c r="ARW153" s="10"/>
      <c r="ARX153" s="10"/>
      <c r="ARY153" s="10"/>
      <c r="ARZ153" s="10"/>
      <c r="ASA153" s="10"/>
      <c r="ASB153" s="10"/>
      <c r="ASC153" s="10"/>
      <c r="ASD153" s="10"/>
      <c r="ASE153" s="10"/>
      <c r="ASF153" s="10"/>
      <c r="ASG153" s="10"/>
      <c r="ASH153" s="10"/>
      <c r="ASI153" s="10"/>
      <c r="ASJ153" s="10"/>
      <c r="ASK153" s="10"/>
      <c r="ASL153" s="10"/>
      <c r="ASM153" s="10"/>
      <c r="ASN153" s="10"/>
      <c r="ASO153" s="10"/>
      <c r="ASP153" s="10"/>
      <c r="ASQ153" s="10"/>
      <c r="ASR153" s="10"/>
      <c r="ASS153" s="10"/>
      <c r="AST153" s="10"/>
      <c r="ASU153" s="10"/>
      <c r="ASV153" s="10"/>
      <c r="ASW153" s="10"/>
      <c r="ASX153" s="10"/>
      <c r="ASY153" s="10"/>
      <c r="ASZ153" s="10"/>
      <c r="ATA153" s="10"/>
      <c r="ATB153" s="10"/>
      <c r="ATC153" s="10"/>
      <c r="ATD153" s="10"/>
      <c r="ATE153" s="10"/>
      <c r="ATF153" s="10"/>
      <c r="ATG153" s="10"/>
      <c r="ATH153" s="10"/>
      <c r="ATI153" s="10"/>
      <c r="ATJ153" s="10"/>
      <c r="ATK153" s="10"/>
      <c r="ATL153" s="10"/>
      <c r="ATM153" s="10"/>
      <c r="ATN153" s="10"/>
      <c r="ATO153" s="10"/>
      <c r="ATP153" s="10"/>
      <c r="ATQ153" s="10"/>
      <c r="ATR153" s="10"/>
      <c r="ATS153" s="10"/>
      <c r="ATT153" s="10"/>
      <c r="ATU153" s="10"/>
      <c r="ATV153" s="10"/>
      <c r="ATW153" s="10"/>
      <c r="ATX153" s="10"/>
      <c r="ATY153" s="10"/>
      <c r="ATZ153" s="10"/>
      <c r="AUA153" s="10"/>
      <c r="AUB153" s="10"/>
      <c r="AUC153" s="10"/>
      <c r="AUD153" s="10"/>
      <c r="AUE153" s="10"/>
      <c r="AUF153" s="10"/>
      <c r="AUG153" s="10"/>
      <c r="AUH153" s="10"/>
      <c r="AUI153" s="10"/>
      <c r="AUJ153" s="10"/>
      <c r="AUK153" s="10"/>
      <c r="AUL153" s="10"/>
      <c r="AUM153" s="10"/>
      <c r="AUN153" s="10"/>
      <c r="AUO153" s="10"/>
      <c r="AUP153" s="10"/>
      <c r="AUQ153" s="10"/>
      <c r="AUR153" s="10"/>
      <c r="AUS153" s="10"/>
      <c r="AUT153" s="10"/>
      <c r="AUU153" s="10"/>
      <c r="AUV153" s="10"/>
      <c r="AUW153" s="10"/>
      <c r="AUX153" s="10"/>
      <c r="AUY153" s="10"/>
      <c r="AUZ153" s="10"/>
      <c r="AVA153" s="10"/>
      <c r="AVB153" s="10"/>
      <c r="AVC153" s="10"/>
      <c r="AVD153" s="10"/>
      <c r="AVE153" s="10"/>
      <c r="AVF153" s="10"/>
      <c r="AVG153" s="10"/>
      <c r="AVH153" s="10"/>
      <c r="AVI153" s="10"/>
      <c r="AVJ153" s="10"/>
      <c r="AVK153" s="10"/>
      <c r="AVL153" s="10"/>
      <c r="AVM153" s="10"/>
      <c r="AVN153" s="10"/>
      <c r="AVO153" s="10"/>
      <c r="AVP153" s="10"/>
      <c r="AVQ153" s="10"/>
      <c r="AVR153" s="10"/>
      <c r="AVS153" s="10"/>
      <c r="AVT153" s="10"/>
      <c r="AVU153" s="10"/>
      <c r="AVV153" s="10"/>
      <c r="AVW153" s="10"/>
      <c r="AVX153" s="10"/>
      <c r="AVY153" s="10"/>
      <c r="AVZ153" s="10"/>
      <c r="AWA153" s="10"/>
      <c r="AWB153" s="10"/>
      <c r="AWC153" s="10"/>
      <c r="AWD153" s="10"/>
      <c r="AWE153" s="10"/>
      <c r="AWF153" s="10"/>
      <c r="AWG153" s="10"/>
      <c r="AWH153" s="10"/>
      <c r="AWI153" s="10"/>
      <c r="AWJ153" s="10"/>
      <c r="AWK153" s="10"/>
      <c r="AWL153" s="10"/>
      <c r="AWM153" s="10"/>
      <c r="AWN153" s="10"/>
      <c r="AWO153" s="10"/>
      <c r="AWP153" s="10"/>
      <c r="AWQ153" s="10"/>
      <c r="AWR153" s="10"/>
      <c r="AWS153" s="10"/>
      <c r="AWT153" s="10"/>
      <c r="AWU153" s="10"/>
      <c r="AWV153" s="10"/>
      <c r="AWW153" s="10"/>
      <c r="AWX153" s="10"/>
      <c r="AWY153" s="10"/>
      <c r="AWZ153" s="10"/>
      <c r="AXA153" s="10"/>
      <c r="AXB153" s="10"/>
      <c r="AXC153" s="10"/>
      <c r="AXD153" s="10"/>
      <c r="AXE153" s="10"/>
      <c r="AXF153" s="10"/>
      <c r="AXG153" s="10"/>
      <c r="AXH153" s="10"/>
      <c r="AXI153" s="10"/>
      <c r="AXJ153" s="10"/>
      <c r="AXK153" s="10"/>
      <c r="AXL153" s="10"/>
      <c r="AXM153" s="10"/>
      <c r="AXN153" s="10"/>
      <c r="AXO153" s="10"/>
      <c r="AXP153" s="10"/>
      <c r="AXQ153" s="10"/>
      <c r="AXR153" s="10"/>
      <c r="AXS153" s="10"/>
      <c r="AXT153" s="10"/>
      <c r="AXU153" s="10"/>
      <c r="AXV153" s="10"/>
      <c r="AXW153" s="10"/>
      <c r="AXX153" s="10"/>
      <c r="AXY153" s="10"/>
      <c r="AXZ153" s="10"/>
      <c r="AYA153" s="10"/>
      <c r="AYB153" s="10"/>
      <c r="AYC153" s="10"/>
      <c r="AYD153" s="10"/>
      <c r="AYE153" s="10"/>
      <c r="AYF153" s="10"/>
      <c r="AYG153" s="10"/>
      <c r="AYH153" s="10"/>
      <c r="AYI153" s="10"/>
      <c r="AYJ153" s="10"/>
      <c r="AYK153" s="10"/>
      <c r="AYL153" s="10"/>
      <c r="AYM153" s="10"/>
      <c r="AYN153" s="10"/>
      <c r="AYO153" s="10"/>
      <c r="AYP153" s="10"/>
      <c r="AYQ153" s="10"/>
      <c r="AYR153" s="10"/>
      <c r="AYS153" s="10"/>
      <c r="AYT153" s="10"/>
      <c r="AYU153" s="10"/>
      <c r="AYV153" s="10"/>
      <c r="AYW153" s="10"/>
      <c r="AYX153" s="10"/>
      <c r="AYY153" s="10"/>
      <c r="AYZ153" s="10"/>
      <c r="AZA153" s="10"/>
      <c r="AZB153" s="10"/>
      <c r="AZC153" s="10"/>
      <c r="AZD153" s="10"/>
      <c r="AZE153" s="10"/>
      <c r="AZF153" s="10"/>
      <c r="AZG153" s="10"/>
      <c r="AZH153" s="10"/>
      <c r="AZI153" s="10"/>
      <c r="AZJ153" s="10"/>
      <c r="AZK153" s="10"/>
      <c r="AZL153" s="10"/>
      <c r="AZM153" s="10"/>
      <c r="AZN153" s="10"/>
      <c r="AZO153" s="10"/>
      <c r="AZP153" s="10"/>
      <c r="AZQ153" s="10"/>
      <c r="AZR153" s="10"/>
      <c r="AZS153" s="10"/>
      <c r="AZT153" s="10"/>
      <c r="AZU153" s="10"/>
      <c r="AZV153" s="10"/>
      <c r="AZW153" s="10"/>
      <c r="AZX153" s="10"/>
      <c r="AZY153" s="10"/>
      <c r="AZZ153" s="10"/>
      <c r="BAA153" s="10"/>
      <c r="BAB153" s="10"/>
      <c r="BAC153" s="10"/>
      <c r="BAD153" s="10"/>
      <c r="BAE153" s="10"/>
      <c r="BAF153" s="10"/>
      <c r="BAG153" s="10"/>
      <c r="BAH153" s="10"/>
      <c r="BAI153" s="10"/>
      <c r="BAJ153" s="10"/>
      <c r="BAK153" s="10"/>
      <c r="BAL153" s="10"/>
      <c r="BAM153" s="10"/>
      <c r="BAN153" s="10"/>
      <c r="BAO153" s="10"/>
      <c r="BAP153" s="10"/>
      <c r="BAQ153" s="10"/>
      <c r="BAR153" s="10"/>
      <c r="BAS153" s="10"/>
      <c r="BAT153" s="10"/>
      <c r="BAU153" s="10"/>
      <c r="BAV153" s="10"/>
      <c r="BAW153" s="10"/>
      <c r="BAX153" s="10"/>
      <c r="BAY153" s="10"/>
      <c r="BAZ153" s="10"/>
      <c r="BBA153" s="10"/>
      <c r="BBB153" s="10"/>
      <c r="BBC153" s="10"/>
      <c r="BBD153" s="10"/>
      <c r="BBE153" s="10"/>
      <c r="BBF153" s="10"/>
      <c r="BBG153" s="10"/>
      <c r="BBH153" s="10"/>
      <c r="BBI153" s="10"/>
      <c r="BBJ153" s="10"/>
      <c r="BBK153" s="10"/>
      <c r="BBL153" s="10"/>
      <c r="BBM153" s="10"/>
      <c r="BBN153" s="10"/>
      <c r="BBO153" s="10"/>
      <c r="BBP153" s="10"/>
      <c r="BBQ153" s="10"/>
      <c r="BBR153" s="10"/>
      <c r="BBS153" s="10"/>
      <c r="BBT153" s="10"/>
      <c r="BBU153" s="10"/>
      <c r="BBV153" s="10"/>
      <c r="BBW153" s="10"/>
      <c r="BBX153" s="10"/>
      <c r="BBY153" s="10"/>
      <c r="BBZ153" s="10"/>
      <c r="BCA153" s="10"/>
      <c r="BCB153" s="10"/>
      <c r="BCC153" s="10"/>
      <c r="BCD153" s="10"/>
      <c r="BCE153" s="10"/>
      <c r="BCF153" s="10"/>
      <c r="BCG153" s="10"/>
      <c r="BCH153" s="10"/>
      <c r="BCI153" s="10"/>
      <c r="BCJ153" s="10"/>
      <c r="BCK153" s="10"/>
      <c r="BCL153" s="10"/>
      <c r="BCM153" s="10"/>
      <c r="BCN153" s="10"/>
      <c r="BCO153" s="10"/>
      <c r="BCP153" s="10"/>
      <c r="BCQ153" s="10"/>
      <c r="BCR153" s="10"/>
      <c r="BCS153" s="10"/>
      <c r="BCT153" s="10"/>
      <c r="BCU153" s="10"/>
      <c r="BCV153" s="10"/>
      <c r="BCW153" s="10"/>
      <c r="BCX153" s="10"/>
      <c r="BCY153" s="10"/>
      <c r="BCZ153" s="10"/>
      <c r="BDA153" s="10"/>
      <c r="BDB153" s="10"/>
      <c r="BDC153" s="10"/>
      <c r="BDD153" s="10"/>
      <c r="BDE153" s="10"/>
      <c r="BDF153" s="10"/>
      <c r="BDG153" s="10"/>
      <c r="BDH153" s="10"/>
      <c r="BDI153" s="10"/>
      <c r="BDJ153" s="10"/>
      <c r="BDK153" s="10"/>
      <c r="BDL153" s="10"/>
      <c r="BDM153" s="10"/>
      <c r="BDN153" s="10"/>
      <c r="BDO153" s="10"/>
      <c r="BDP153" s="10"/>
      <c r="BDQ153" s="10"/>
      <c r="BDR153" s="10"/>
      <c r="BDS153" s="10"/>
      <c r="BDT153" s="10"/>
      <c r="BDU153" s="10"/>
      <c r="BDV153" s="10"/>
      <c r="BDW153" s="10"/>
      <c r="BDX153" s="10"/>
      <c r="BDY153" s="10"/>
      <c r="BDZ153" s="10"/>
      <c r="BEA153" s="10"/>
      <c r="BEB153" s="10"/>
      <c r="BEC153" s="10"/>
      <c r="BED153" s="10"/>
      <c r="BEE153" s="10"/>
      <c r="BEF153" s="10"/>
      <c r="BEG153" s="10"/>
      <c r="BEH153" s="10"/>
      <c r="BEI153" s="10"/>
      <c r="BEJ153" s="10"/>
      <c r="BEK153" s="10"/>
      <c r="BEL153" s="10"/>
      <c r="BEM153" s="10"/>
      <c r="BEN153" s="10"/>
      <c r="BEO153" s="10"/>
      <c r="BEP153" s="10"/>
      <c r="BEQ153" s="10"/>
      <c r="BER153" s="10"/>
      <c r="BES153" s="10"/>
      <c r="BET153" s="10"/>
      <c r="BEU153" s="10"/>
      <c r="BEV153" s="10"/>
      <c r="BEW153" s="10"/>
      <c r="BEX153" s="10"/>
      <c r="BEY153" s="10"/>
      <c r="BEZ153" s="10"/>
      <c r="BFA153" s="10"/>
      <c r="BFB153" s="10"/>
      <c r="BFC153" s="10"/>
      <c r="BFD153" s="10"/>
      <c r="BFE153" s="10"/>
      <c r="BFF153" s="10"/>
      <c r="BFG153" s="10"/>
      <c r="BFH153" s="10"/>
      <c r="BFI153" s="10"/>
      <c r="BFJ153" s="10"/>
      <c r="BFK153" s="10"/>
      <c r="BFL153" s="10"/>
      <c r="BFM153" s="10"/>
      <c r="BFN153" s="10"/>
      <c r="BFO153" s="10"/>
      <c r="BFP153" s="10"/>
      <c r="BFQ153" s="10"/>
      <c r="BFR153" s="10"/>
      <c r="BFS153" s="10"/>
      <c r="BFT153" s="10"/>
      <c r="BFU153" s="10"/>
      <c r="BFV153" s="10"/>
      <c r="BFW153" s="10"/>
      <c r="BFX153" s="10"/>
      <c r="BFY153" s="10"/>
      <c r="BFZ153" s="10"/>
      <c r="BGA153" s="10"/>
      <c r="BGB153" s="10"/>
      <c r="BGC153" s="10"/>
      <c r="BGD153" s="10"/>
      <c r="BGE153" s="10"/>
      <c r="BGF153" s="10"/>
      <c r="BGG153" s="10"/>
      <c r="BGH153" s="10"/>
      <c r="BGI153" s="10"/>
      <c r="BGJ153" s="10"/>
      <c r="BGK153" s="10"/>
      <c r="BGL153" s="10"/>
      <c r="BGM153" s="10"/>
      <c r="BGN153" s="10"/>
      <c r="BGO153" s="10"/>
      <c r="BGP153" s="10"/>
      <c r="BGQ153" s="10"/>
      <c r="BGR153" s="10"/>
      <c r="BGS153" s="10"/>
      <c r="BGT153" s="10"/>
      <c r="BGU153" s="10"/>
      <c r="BGV153" s="10"/>
      <c r="BGW153" s="10"/>
      <c r="BGX153" s="10"/>
      <c r="BGY153" s="10"/>
      <c r="BGZ153" s="10"/>
      <c r="BHA153" s="10"/>
      <c r="BHB153" s="10"/>
      <c r="BHC153" s="10"/>
      <c r="BHD153" s="10"/>
      <c r="BHE153" s="10"/>
      <c r="BHF153" s="10"/>
      <c r="BHG153" s="10"/>
      <c r="BHH153" s="10"/>
      <c r="BHI153" s="10"/>
      <c r="BHJ153" s="10"/>
      <c r="BHK153" s="10"/>
      <c r="BHL153" s="10"/>
      <c r="BHM153" s="10"/>
      <c r="BHN153" s="10"/>
      <c r="BHO153" s="10"/>
      <c r="BHP153" s="10"/>
      <c r="BHQ153" s="10"/>
      <c r="BHR153" s="10"/>
      <c r="BHS153" s="10"/>
      <c r="BHT153" s="10"/>
      <c r="BHU153" s="10"/>
      <c r="BHV153" s="10"/>
      <c r="BHW153" s="10"/>
      <c r="BHX153" s="10"/>
      <c r="BHY153" s="10"/>
      <c r="BHZ153" s="10"/>
      <c r="BIA153" s="10"/>
      <c r="BIB153" s="10"/>
      <c r="BIC153" s="10"/>
    </row>
    <row r="154" spans="1:1589" s="27" customFormat="1" ht="39.75" customHeight="1">
      <c r="A154" s="80"/>
      <c r="B154" s="62"/>
      <c r="C154" s="197"/>
      <c r="D154" s="198"/>
      <c r="E154" s="117" t="s">
        <v>12</v>
      </c>
      <c r="F154" s="117">
        <v>42369</v>
      </c>
      <c r="G154" s="118" t="s">
        <v>10</v>
      </c>
      <c r="H154" s="152"/>
      <c r="I154" s="152"/>
      <c r="J154" s="152">
        <v>798411</v>
      </c>
      <c r="K154" s="155"/>
      <c r="L154" s="145"/>
      <c r="M154" s="145"/>
      <c r="N154" s="152">
        <v>798410.35</v>
      </c>
      <c r="O154" s="145"/>
      <c r="P154" s="145"/>
      <c r="Q154" s="145"/>
      <c r="R154" s="152">
        <v>798410.35</v>
      </c>
      <c r="S154" s="145"/>
      <c r="T154" s="9"/>
      <c r="U154" s="187">
        <f>J154-R154</f>
        <v>0.65000000002328306</v>
      </c>
      <c r="V154" s="9"/>
      <c r="W154" s="9"/>
      <c r="X154" s="9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  <c r="EO154" s="9"/>
      <c r="EP154" s="9"/>
      <c r="EQ154" s="9"/>
      <c r="ER154" s="9"/>
      <c r="ES154" s="9"/>
      <c r="ET154" s="9"/>
      <c r="EU154" s="9"/>
      <c r="EV154" s="9"/>
      <c r="EW154" s="9"/>
      <c r="EX154" s="9"/>
      <c r="EY154" s="9"/>
      <c r="EZ154" s="9"/>
      <c r="FA154" s="9"/>
      <c r="FB154" s="9"/>
      <c r="FC154" s="9"/>
      <c r="FD154" s="9"/>
      <c r="FE154" s="9"/>
      <c r="FF154" s="9"/>
      <c r="FG154" s="9"/>
      <c r="FH154" s="9"/>
      <c r="FI154" s="9"/>
      <c r="FJ154" s="9"/>
      <c r="FK154" s="9"/>
      <c r="FL154" s="9"/>
      <c r="FM154" s="9"/>
      <c r="FN154" s="9"/>
      <c r="FO154" s="9"/>
      <c r="FP154" s="9"/>
      <c r="FQ154" s="9"/>
      <c r="FR154" s="9"/>
      <c r="FS154" s="9"/>
      <c r="FT154" s="9"/>
      <c r="FU154" s="9"/>
      <c r="FV154" s="9"/>
      <c r="FW154" s="9"/>
      <c r="FX154" s="9"/>
      <c r="FY154" s="9"/>
      <c r="FZ154" s="9"/>
      <c r="GA154" s="9"/>
      <c r="GB154" s="9"/>
      <c r="GC154" s="9"/>
      <c r="GD154" s="9"/>
      <c r="GE154" s="9"/>
      <c r="GF154" s="9"/>
      <c r="GG154" s="9"/>
      <c r="GH154" s="9"/>
      <c r="GI154" s="9"/>
      <c r="GJ154" s="9"/>
      <c r="GK154" s="9"/>
      <c r="GL154" s="9"/>
      <c r="GM154" s="9"/>
      <c r="GN154" s="9"/>
      <c r="GO154" s="9"/>
      <c r="GP154" s="9"/>
      <c r="GQ154" s="9"/>
      <c r="GR154" s="9"/>
      <c r="GS154" s="9"/>
      <c r="GT154" s="9"/>
      <c r="GU154" s="9"/>
      <c r="GV154" s="9"/>
      <c r="GW154" s="9"/>
      <c r="GX154" s="9"/>
      <c r="GY154" s="9"/>
      <c r="GZ154" s="25"/>
      <c r="HA154" s="25"/>
      <c r="HB154" s="25"/>
      <c r="HC154" s="25"/>
      <c r="HD154" s="25"/>
      <c r="HE154" s="25"/>
      <c r="HF154" s="25"/>
      <c r="HG154" s="25"/>
      <c r="HH154" s="25"/>
      <c r="HI154" s="25"/>
      <c r="HJ154" s="25"/>
      <c r="HK154" s="25"/>
      <c r="HL154" s="25"/>
      <c r="HM154" s="25"/>
      <c r="HN154" s="25"/>
      <c r="HO154" s="25"/>
      <c r="HP154" s="25"/>
      <c r="HQ154" s="25"/>
      <c r="HR154" s="25"/>
      <c r="HS154" s="25"/>
      <c r="HT154" s="25"/>
      <c r="HU154" s="25"/>
      <c r="HV154" s="25"/>
      <c r="HW154" s="25"/>
      <c r="HX154" s="25"/>
      <c r="HY154" s="25"/>
      <c r="HZ154" s="25"/>
      <c r="IA154" s="25"/>
      <c r="IB154" s="25"/>
      <c r="IC154" s="25"/>
      <c r="ID154" s="25"/>
      <c r="IE154" s="25"/>
      <c r="IF154" s="25"/>
      <c r="IG154" s="25"/>
      <c r="IH154" s="25"/>
      <c r="II154" s="25"/>
      <c r="IJ154" s="25"/>
      <c r="IK154" s="25"/>
      <c r="IL154" s="25"/>
      <c r="IM154" s="25"/>
      <c r="IN154" s="25"/>
      <c r="IO154" s="25"/>
      <c r="IP154" s="25"/>
      <c r="IQ154" s="25"/>
      <c r="IR154" s="25"/>
      <c r="IS154" s="25"/>
      <c r="IT154" s="25"/>
      <c r="IU154" s="25"/>
      <c r="IV154" s="25"/>
      <c r="IW154" s="25"/>
      <c r="IX154" s="25"/>
      <c r="IY154" s="25"/>
      <c r="IZ154" s="25"/>
      <c r="JA154" s="25"/>
      <c r="JB154" s="25"/>
      <c r="JC154" s="25"/>
      <c r="JD154" s="25"/>
      <c r="JE154" s="25"/>
      <c r="JF154" s="25"/>
      <c r="JG154" s="25"/>
      <c r="JH154" s="25"/>
      <c r="JI154" s="25"/>
      <c r="JJ154" s="25"/>
      <c r="JK154" s="25"/>
      <c r="JL154" s="25"/>
      <c r="JM154" s="25"/>
      <c r="JN154" s="25"/>
      <c r="JO154" s="25"/>
      <c r="JP154" s="25"/>
      <c r="JQ154" s="25"/>
      <c r="JR154" s="25"/>
      <c r="JS154" s="25"/>
      <c r="JT154" s="25"/>
      <c r="JU154" s="25"/>
      <c r="JV154" s="25"/>
      <c r="JW154" s="25"/>
      <c r="JX154" s="25"/>
      <c r="JY154" s="25"/>
      <c r="JZ154" s="25"/>
      <c r="KA154" s="25"/>
      <c r="KB154" s="25"/>
      <c r="KC154" s="25"/>
      <c r="KD154" s="25"/>
      <c r="KE154" s="25"/>
      <c r="KF154" s="25"/>
      <c r="KG154" s="25"/>
      <c r="KH154" s="25"/>
      <c r="KI154" s="25"/>
      <c r="KJ154" s="25"/>
      <c r="KK154" s="25"/>
      <c r="KL154" s="25"/>
      <c r="KM154" s="25"/>
      <c r="KN154" s="25"/>
      <c r="KO154" s="25"/>
      <c r="KP154" s="25"/>
      <c r="KQ154" s="25"/>
      <c r="KR154" s="25"/>
      <c r="KS154" s="25"/>
      <c r="KT154" s="25"/>
      <c r="KU154" s="25"/>
      <c r="KV154" s="25"/>
      <c r="KW154" s="25"/>
      <c r="KX154" s="25"/>
      <c r="KY154" s="25"/>
      <c r="KZ154" s="25"/>
      <c r="LA154" s="25"/>
      <c r="LB154" s="25"/>
      <c r="LC154" s="25"/>
      <c r="LD154" s="25"/>
      <c r="LE154" s="25"/>
      <c r="LF154" s="25"/>
      <c r="LG154" s="25"/>
      <c r="LH154" s="25"/>
      <c r="LI154" s="25"/>
      <c r="LJ154" s="25"/>
      <c r="LK154" s="25"/>
      <c r="LL154" s="25"/>
      <c r="LM154" s="25"/>
      <c r="LN154" s="25"/>
      <c r="LO154" s="25"/>
      <c r="LP154" s="25"/>
      <c r="LQ154" s="25"/>
      <c r="LR154" s="25"/>
      <c r="LS154" s="25"/>
      <c r="LT154" s="25"/>
      <c r="LU154" s="25"/>
      <c r="LV154" s="25"/>
      <c r="LW154" s="25"/>
      <c r="LX154" s="25"/>
      <c r="LY154" s="25"/>
      <c r="LZ154" s="25"/>
      <c r="MA154" s="25"/>
      <c r="MB154" s="25"/>
      <c r="MC154" s="25"/>
      <c r="MD154" s="25"/>
      <c r="ME154" s="25"/>
      <c r="MF154" s="25"/>
      <c r="MG154" s="25"/>
      <c r="MH154" s="25"/>
      <c r="MI154" s="25"/>
      <c r="MJ154" s="25"/>
      <c r="MK154" s="25"/>
      <c r="ML154" s="25"/>
      <c r="MM154" s="25"/>
      <c r="MN154" s="25"/>
      <c r="MO154" s="25"/>
      <c r="MP154" s="25"/>
      <c r="MQ154" s="25"/>
      <c r="MR154" s="25"/>
      <c r="MS154" s="25"/>
      <c r="MT154" s="25"/>
      <c r="MU154" s="25"/>
      <c r="MV154" s="25"/>
      <c r="MW154" s="25"/>
      <c r="MX154" s="25"/>
      <c r="MY154" s="25"/>
      <c r="MZ154" s="25"/>
      <c r="NA154" s="25"/>
      <c r="NB154" s="25"/>
      <c r="NC154" s="25"/>
      <c r="ND154" s="25"/>
      <c r="NE154" s="25"/>
      <c r="NF154" s="25"/>
      <c r="NG154" s="25"/>
      <c r="NH154" s="25"/>
      <c r="NI154" s="25"/>
      <c r="NJ154" s="25"/>
      <c r="NK154" s="25"/>
      <c r="NL154" s="25"/>
      <c r="NM154" s="25"/>
      <c r="NN154" s="25"/>
      <c r="NO154" s="25"/>
      <c r="NP154" s="25"/>
      <c r="NQ154" s="25"/>
      <c r="NR154" s="25"/>
      <c r="NS154" s="25"/>
      <c r="NT154" s="25"/>
      <c r="NU154" s="25"/>
      <c r="NV154" s="25"/>
      <c r="NW154" s="25"/>
      <c r="NX154" s="25"/>
      <c r="NY154" s="25"/>
      <c r="NZ154" s="25"/>
      <c r="OA154" s="25"/>
      <c r="OB154" s="25"/>
      <c r="OC154" s="25"/>
      <c r="OD154" s="25"/>
      <c r="OE154" s="25"/>
      <c r="OF154" s="25"/>
      <c r="OG154" s="25"/>
      <c r="OH154" s="25"/>
      <c r="OI154" s="25"/>
      <c r="OJ154" s="25"/>
      <c r="OK154" s="25"/>
      <c r="OL154" s="25"/>
      <c r="OM154" s="25"/>
      <c r="ON154" s="25"/>
      <c r="OO154" s="25"/>
      <c r="OP154" s="25"/>
      <c r="OQ154" s="25"/>
      <c r="OR154" s="25"/>
      <c r="OS154" s="25"/>
      <c r="OT154" s="25"/>
      <c r="OU154" s="25"/>
      <c r="OV154" s="25"/>
      <c r="OW154" s="25"/>
      <c r="OX154" s="25"/>
      <c r="OY154" s="25"/>
      <c r="OZ154" s="25"/>
      <c r="PA154" s="25"/>
      <c r="PB154" s="25"/>
      <c r="PC154" s="25"/>
      <c r="PD154" s="25"/>
      <c r="PE154" s="25"/>
      <c r="PF154" s="25"/>
      <c r="PG154" s="25"/>
      <c r="PH154" s="25"/>
      <c r="PI154" s="25"/>
      <c r="PJ154" s="25"/>
      <c r="PK154" s="25"/>
      <c r="PL154" s="25"/>
      <c r="PM154" s="25"/>
      <c r="PN154" s="25"/>
      <c r="PO154" s="25"/>
      <c r="PP154" s="25"/>
      <c r="PQ154" s="25"/>
      <c r="PR154" s="25"/>
      <c r="PS154" s="25"/>
      <c r="PT154" s="25"/>
      <c r="PU154" s="25"/>
      <c r="PV154" s="25"/>
      <c r="PW154" s="25"/>
      <c r="PX154" s="25"/>
      <c r="PY154" s="25"/>
      <c r="PZ154" s="25"/>
      <c r="QA154" s="25"/>
      <c r="QB154" s="25"/>
      <c r="QC154" s="25"/>
      <c r="QD154" s="25"/>
      <c r="QE154" s="25"/>
      <c r="QF154" s="25"/>
      <c r="QG154" s="25"/>
      <c r="QH154" s="25"/>
      <c r="QI154" s="25"/>
      <c r="QJ154" s="25"/>
      <c r="QK154" s="25"/>
      <c r="QL154" s="25"/>
      <c r="QM154" s="25"/>
      <c r="QN154" s="25"/>
      <c r="QO154" s="25"/>
      <c r="QP154" s="25"/>
      <c r="QQ154" s="25"/>
      <c r="QR154" s="25"/>
      <c r="QS154" s="25"/>
      <c r="QT154" s="25"/>
      <c r="QU154" s="25"/>
      <c r="QV154" s="25"/>
      <c r="QW154" s="25"/>
      <c r="QX154" s="25"/>
      <c r="QY154" s="25"/>
      <c r="QZ154" s="25"/>
      <c r="RA154" s="25"/>
      <c r="RB154" s="25"/>
      <c r="RC154" s="25"/>
      <c r="RD154" s="25"/>
      <c r="RE154" s="25"/>
      <c r="RF154" s="25"/>
      <c r="RG154" s="25"/>
      <c r="RH154" s="25"/>
      <c r="RI154" s="25"/>
      <c r="RJ154" s="25"/>
      <c r="RK154" s="25"/>
      <c r="RL154" s="25"/>
      <c r="RM154" s="25"/>
      <c r="RN154" s="25"/>
      <c r="RO154" s="25"/>
      <c r="RP154" s="25"/>
      <c r="RQ154" s="25"/>
      <c r="RR154" s="25"/>
      <c r="RS154" s="25"/>
      <c r="RT154" s="25"/>
      <c r="RU154" s="25"/>
      <c r="RV154" s="25"/>
      <c r="RW154" s="25"/>
      <c r="RX154" s="25"/>
      <c r="RY154" s="25"/>
      <c r="RZ154" s="25"/>
      <c r="SA154" s="25"/>
      <c r="SB154" s="25"/>
      <c r="SC154" s="25"/>
      <c r="SD154" s="25"/>
      <c r="SE154" s="25"/>
      <c r="SF154" s="25"/>
      <c r="SG154" s="25"/>
      <c r="SH154" s="25"/>
      <c r="SI154" s="25"/>
      <c r="SJ154" s="25"/>
      <c r="SK154" s="25"/>
      <c r="SL154" s="25"/>
      <c r="SM154" s="25"/>
      <c r="SN154" s="25"/>
      <c r="SO154" s="25"/>
      <c r="SP154" s="25"/>
      <c r="SQ154" s="25"/>
      <c r="SR154" s="25"/>
      <c r="SS154" s="25"/>
      <c r="ST154" s="25"/>
      <c r="SU154" s="25"/>
      <c r="SV154" s="25"/>
      <c r="SW154" s="25"/>
      <c r="SX154" s="25"/>
      <c r="SY154" s="25"/>
      <c r="SZ154" s="25"/>
      <c r="TA154" s="25"/>
      <c r="TB154" s="25"/>
      <c r="TC154" s="25"/>
      <c r="TD154" s="25"/>
      <c r="TE154" s="25"/>
      <c r="TF154" s="25"/>
      <c r="TG154" s="25"/>
      <c r="TH154" s="25"/>
      <c r="TI154" s="25"/>
      <c r="TJ154" s="25"/>
      <c r="TK154" s="25"/>
      <c r="TL154" s="25"/>
      <c r="TM154" s="25"/>
      <c r="TN154" s="25"/>
      <c r="TO154" s="25"/>
      <c r="TP154" s="25"/>
      <c r="TQ154" s="25"/>
      <c r="TR154" s="25"/>
      <c r="TS154" s="25"/>
      <c r="TT154" s="25"/>
      <c r="TU154" s="25"/>
      <c r="TV154" s="25"/>
      <c r="TW154" s="25"/>
      <c r="TX154" s="25"/>
      <c r="TY154" s="25"/>
      <c r="TZ154" s="25"/>
      <c r="UA154" s="25"/>
      <c r="UB154" s="25"/>
      <c r="UC154" s="25"/>
      <c r="UD154" s="25"/>
      <c r="UE154" s="25"/>
      <c r="UF154" s="25"/>
      <c r="UG154" s="25"/>
      <c r="UH154" s="25"/>
      <c r="UI154" s="25"/>
      <c r="UJ154" s="25"/>
      <c r="UK154" s="25"/>
      <c r="UL154" s="25"/>
      <c r="UM154" s="25"/>
      <c r="UN154" s="25"/>
      <c r="UO154" s="25"/>
      <c r="UP154" s="25"/>
      <c r="UQ154" s="25"/>
      <c r="UR154" s="25"/>
      <c r="US154" s="25"/>
      <c r="UT154" s="25"/>
      <c r="UU154" s="25"/>
      <c r="UV154" s="25"/>
      <c r="UW154" s="25"/>
      <c r="UX154" s="25"/>
      <c r="UY154" s="25"/>
      <c r="UZ154" s="25"/>
      <c r="VA154" s="25"/>
      <c r="VB154" s="25"/>
      <c r="VC154" s="25"/>
      <c r="VD154" s="25"/>
      <c r="VE154" s="25"/>
      <c r="VF154" s="25"/>
      <c r="VG154" s="25"/>
      <c r="VH154" s="25"/>
      <c r="VI154" s="25"/>
      <c r="VJ154" s="25"/>
      <c r="VK154" s="25"/>
      <c r="VL154" s="25"/>
      <c r="VM154" s="25"/>
      <c r="VN154" s="25"/>
      <c r="VO154" s="25"/>
      <c r="VP154" s="25"/>
      <c r="VQ154" s="25"/>
      <c r="VR154" s="25"/>
      <c r="VS154" s="25"/>
      <c r="VT154" s="25"/>
      <c r="VU154" s="25"/>
      <c r="VV154" s="25"/>
      <c r="VW154" s="25"/>
      <c r="VX154" s="25"/>
      <c r="VY154" s="25"/>
      <c r="VZ154" s="25"/>
      <c r="WA154" s="25"/>
      <c r="WB154" s="25"/>
      <c r="WC154" s="25"/>
      <c r="WD154" s="25"/>
      <c r="WE154" s="25"/>
      <c r="WF154" s="25"/>
      <c r="WG154" s="25"/>
      <c r="WH154" s="25"/>
      <c r="WI154" s="25"/>
      <c r="WJ154" s="25"/>
      <c r="WK154" s="25"/>
      <c r="WL154" s="25"/>
      <c r="WM154" s="25"/>
      <c r="WN154" s="25"/>
      <c r="WO154" s="25"/>
      <c r="WP154" s="25"/>
      <c r="WQ154" s="25"/>
      <c r="WR154" s="25"/>
      <c r="WS154" s="25"/>
      <c r="WT154" s="25"/>
      <c r="WU154" s="25"/>
      <c r="WV154" s="25"/>
      <c r="WW154" s="25"/>
      <c r="WX154" s="25"/>
      <c r="WY154" s="25"/>
      <c r="WZ154" s="25"/>
      <c r="XA154" s="25"/>
      <c r="XB154" s="25"/>
      <c r="XC154" s="25"/>
      <c r="XD154" s="25"/>
      <c r="XE154" s="25"/>
      <c r="XF154" s="25"/>
      <c r="XG154" s="25"/>
      <c r="XH154" s="25"/>
      <c r="XI154" s="25"/>
      <c r="XJ154" s="25"/>
      <c r="XK154" s="25"/>
      <c r="XL154" s="25"/>
      <c r="XM154" s="25"/>
      <c r="XN154" s="25"/>
      <c r="XO154" s="25"/>
      <c r="XP154" s="25"/>
      <c r="XQ154" s="25"/>
      <c r="XR154" s="25"/>
      <c r="XS154" s="25"/>
      <c r="XT154" s="25"/>
      <c r="XU154" s="25"/>
      <c r="XV154" s="25"/>
      <c r="XW154" s="25"/>
      <c r="XX154" s="25"/>
      <c r="XY154" s="25"/>
      <c r="XZ154" s="25"/>
      <c r="YA154" s="25"/>
      <c r="YB154" s="25"/>
      <c r="YC154" s="25"/>
      <c r="YD154" s="25"/>
      <c r="YE154" s="25"/>
      <c r="YF154" s="25"/>
      <c r="YG154" s="25"/>
      <c r="YH154" s="25"/>
      <c r="YI154" s="25"/>
      <c r="YJ154" s="25"/>
      <c r="YK154" s="25"/>
      <c r="YL154" s="25"/>
      <c r="YM154" s="25"/>
      <c r="YN154" s="25"/>
      <c r="YO154" s="25"/>
      <c r="YP154" s="25"/>
      <c r="YQ154" s="25"/>
      <c r="YR154" s="25"/>
      <c r="YS154" s="25"/>
      <c r="YT154" s="25"/>
      <c r="YU154" s="25"/>
      <c r="YV154" s="25"/>
      <c r="YW154" s="25"/>
      <c r="YX154" s="25"/>
      <c r="YY154" s="25"/>
      <c r="YZ154" s="25"/>
      <c r="ZA154" s="25"/>
      <c r="ZB154" s="25"/>
      <c r="ZC154" s="25"/>
      <c r="ZD154" s="25"/>
      <c r="ZE154" s="25"/>
      <c r="ZF154" s="25"/>
      <c r="ZG154" s="25"/>
      <c r="ZH154" s="25"/>
      <c r="ZI154" s="25"/>
      <c r="ZJ154" s="25"/>
      <c r="ZK154" s="25"/>
      <c r="ZL154" s="25"/>
      <c r="ZM154" s="25"/>
      <c r="ZN154" s="25"/>
      <c r="ZO154" s="25"/>
      <c r="ZP154" s="25"/>
      <c r="ZQ154" s="25"/>
      <c r="ZR154" s="25"/>
      <c r="ZS154" s="25"/>
      <c r="ZT154" s="25"/>
      <c r="ZU154" s="25"/>
      <c r="ZV154" s="25"/>
      <c r="ZW154" s="25"/>
      <c r="ZX154" s="25"/>
      <c r="ZY154" s="25"/>
      <c r="ZZ154" s="25"/>
      <c r="AAA154" s="25"/>
      <c r="AAB154" s="25"/>
      <c r="AAC154" s="25"/>
      <c r="AAD154" s="25"/>
      <c r="AAE154" s="25"/>
      <c r="AAF154" s="25"/>
      <c r="AAG154" s="25"/>
      <c r="AAH154" s="25"/>
      <c r="AAI154" s="25"/>
      <c r="AAJ154" s="25"/>
      <c r="AAK154" s="25"/>
      <c r="AAL154" s="25"/>
      <c r="AAM154" s="25"/>
      <c r="AAN154" s="25"/>
      <c r="AAO154" s="25"/>
      <c r="AAP154" s="25"/>
      <c r="AAQ154" s="25"/>
      <c r="AAR154" s="25"/>
      <c r="AAS154" s="25"/>
      <c r="AAT154" s="25"/>
      <c r="AAU154" s="25"/>
      <c r="AAV154" s="25"/>
      <c r="AAW154" s="25"/>
      <c r="AAX154" s="25"/>
      <c r="AAY154" s="25"/>
      <c r="AAZ154" s="25"/>
      <c r="ABA154" s="25"/>
      <c r="ABB154" s="25"/>
      <c r="ABC154" s="25"/>
      <c r="ABD154" s="25"/>
      <c r="ABE154" s="25"/>
      <c r="ABF154" s="25"/>
      <c r="ABG154" s="25"/>
      <c r="ABH154" s="25"/>
      <c r="ABI154" s="25"/>
      <c r="ABJ154" s="25"/>
      <c r="ABK154" s="25"/>
      <c r="ABL154" s="25"/>
      <c r="ABM154" s="25"/>
      <c r="ABN154" s="25"/>
      <c r="ABO154" s="25"/>
      <c r="ABP154" s="25"/>
      <c r="ABQ154" s="25"/>
      <c r="ABR154" s="25"/>
      <c r="ABS154" s="25"/>
      <c r="ABT154" s="25"/>
      <c r="ABU154" s="25"/>
      <c r="ABV154" s="25"/>
      <c r="ABW154" s="25"/>
      <c r="ABX154" s="25"/>
      <c r="ABY154" s="25"/>
      <c r="ABZ154" s="25"/>
      <c r="ACA154" s="25"/>
      <c r="ACB154" s="25"/>
      <c r="ACC154" s="25"/>
      <c r="ACD154" s="25"/>
      <c r="ACE154" s="25"/>
      <c r="ACF154" s="25"/>
      <c r="ACG154" s="25"/>
      <c r="ACH154" s="25"/>
      <c r="ACI154" s="25"/>
      <c r="ACJ154" s="25"/>
      <c r="ACK154" s="25"/>
      <c r="ACL154" s="25"/>
      <c r="ACM154" s="25"/>
      <c r="ACN154" s="25"/>
      <c r="ACO154" s="25"/>
      <c r="ACP154" s="25"/>
      <c r="ACQ154" s="25"/>
      <c r="ACR154" s="25"/>
      <c r="ACS154" s="25"/>
      <c r="ACT154" s="25"/>
      <c r="ACU154" s="25"/>
      <c r="ACV154" s="25"/>
      <c r="ACW154" s="25"/>
      <c r="ACX154" s="25"/>
      <c r="ACY154" s="25"/>
      <c r="ACZ154" s="25"/>
      <c r="ADA154" s="25"/>
      <c r="ADB154" s="25"/>
      <c r="ADC154" s="25"/>
      <c r="ADD154" s="25"/>
      <c r="ADE154" s="25"/>
      <c r="ADF154" s="25"/>
      <c r="ADG154" s="25"/>
      <c r="ADH154" s="25"/>
      <c r="ADI154" s="25"/>
      <c r="ADJ154" s="25"/>
      <c r="ADK154" s="25"/>
      <c r="ADL154" s="25"/>
      <c r="ADM154" s="25"/>
      <c r="ADN154" s="25"/>
      <c r="ADO154" s="25"/>
      <c r="ADP154" s="25"/>
      <c r="ADQ154" s="25"/>
      <c r="ADR154" s="25"/>
      <c r="ADS154" s="25"/>
      <c r="ADT154" s="25"/>
      <c r="ADU154" s="25"/>
      <c r="ADV154" s="25"/>
      <c r="ADW154" s="25"/>
      <c r="ADX154" s="25"/>
      <c r="ADY154" s="25"/>
      <c r="ADZ154" s="25"/>
      <c r="AEA154" s="25"/>
      <c r="AEB154" s="25"/>
      <c r="AEC154" s="25"/>
      <c r="AED154" s="25"/>
      <c r="AEE154" s="25"/>
      <c r="AEF154" s="25"/>
      <c r="AEG154" s="25"/>
      <c r="AEH154" s="25"/>
      <c r="AEI154" s="25"/>
      <c r="AEJ154" s="25"/>
      <c r="AEK154" s="25"/>
      <c r="AEL154" s="25"/>
      <c r="AEM154" s="25"/>
      <c r="AEN154" s="25"/>
      <c r="AEO154" s="25"/>
      <c r="AEP154" s="25"/>
      <c r="AEQ154" s="25"/>
      <c r="AER154" s="25"/>
      <c r="AES154" s="25"/>
      <c r="AET154" s="25"/>
      <c r="AEU154" s="25"/>
      <c r="AEV154" s="25"/>
      <c r="AEW154" s="25"/>
      <c r="AEX154" s="25"/>
      <c r="AEY154" s="25"/>
      <c r="AEZ154" s="25"/>
      <c r="AFA154" s="25"/>
      <c r="AFB154" s="25"/>
      <c r="AFC154" s="25"/>
      <c r="AFD154" s="25"/>
      <c r="AFE154" s="25"/>
      <c r="AFF154" s="25"/>
      <c r="AFG154" s="25"/>
      <c r="AFH154" s="25"/>
      <c r="AFI154" s="25"/>
      <c r="AFJ154" s="25"/>
      <c r="AFK154" s="25"/>
      <c r="AFL154" s="25"/>
      <c r="AFM154" s="25"/>
      <c r="AFN154" s="25"/>
      <c r="AFO154" s="25"/>
      <c r="AFP154" s="25"/>
      <c r="AFQ154" s="25"/>
      <c r="AFR154" s="25"/>
      <c r="AFS154" s="25"/>
      <c r="AFT154" s="25"/>
      <c r="AFU154" s="25"/>
      <c r="AFV154" s="25"/>
      <c r="AFW154" s="25"/>
      <c r="AFX154" s="25"/>
      <c r="AFY154" s="25"/>
      <c r="AFZ154" s="25"/>
      <c r="AGA154" s="25"/>
      <c r="AGB154" s="25"/>
      <c r="AGC154" s="25"/>
      <c r="AGD154" s="25"/>
      <c r="AGE154" s="25"/>
      <c r="AGF154" s="25"/>
      <c r="AGG154" s="25"/>
      <c r="AGH154" s="25"/>
      <c r="AGI154" s="25"/>
      <c r="AGJ154" s="25"/>
      <c r="AGK154" s="25"/>
      <c r="AGL154" s="25"/>
      <c r="AGM154" s="25"/>
      <c r="AGN154" s="25"/>
      <c r="AGO154" s="25"/>
      <c r="AGP154" s="25"/>
      <c r="AGQ154" s="25"/>
      <c r="AGR154" s="25"/>
      <c r="AGS154" s="25"/>
      <c r="AGT154" s="25"/>
      <c r="AGU154" s="25"/>
      <c r="AGV154" s="25"/>
      <c r="AGW154" s="25"/>
      <c r="AGX154" s="25"/>
      <c r="AGY154" s="25"/>
      <c r="AGZ154" s="25"/>
      <c r="AHA154" s="25"/>
      <c r="AHB154" s="25"/>
      <c r="AHC154" s="25"/>
      <c r="AHD154" s="25"/>
      <c r="AHE154" s="25"/>
      <c r="AHF154" s="25"/>
      <c r="AHG154" s="25"/>
      <c r="AHH154" s="25"/>
      <c r="AHI154" s="25"/>
      <c r="AHJ154" s="25"/>
      <c r="AHK154" s="25"/>
      <c r="AHL154" s="25"/>
      <c r="AHM154" s="25"/>
      <c r="AHN154" s="25"/>
      <c r="AHO154" s="25"/>
      <c r="AHP154" s="25"/>
      <c r="AHQ154" s="25"/>
      <c r="AHR154" s="25"/>
      <c r="AHS154" s="25"/>
      <c r="AHT154" s="25"/>
      <c r="AHU154" s="25"/>
      <c r="AHV154" s="25"/>
      <c r="AHW154" s="25"/>
      <c r="AHX154" s="25"/>
      <c r="AHY154" s="25"/>
      <c r="AHZ154" s="25"/>
      <c r="AIA154" s="25"/>
      <c r="AIB154" s="25"/>
      <c r="AIC154" s="25"/>
      <c r="AID154" s="25"/>
      <c r="AIE154" s="25"/>
      <c r="AIF154" s="25"/>
      <c r="AIG154" s="25"/>
      <c r="AIH154" s="25"/>
      <c r="AII154" s="25"/>
      <c r="AIJ154" s="25"/>
      <c r="AIK154" s="25"/>
      <c r="AIL154" s="25"/>
      <c r="AIM154" s="25"/>
      <c r="AIN154" s="25"/>
      <c r="AIO154" s="25"/>
      <c r="AIP154" s="25"/>
      <c r="AIQ154" s="25"/>
      <c r="AIR154" s="25"/>
      <c r="AIS154" s="25"/>
      <c r="AIT154" s="25"/>
      <c r="AIU154" s="25"/>
      <c r="AIV154" s="25"/>
      <c r="AIW154" s="25"/>
      <c r="AIX154" s="25"/>
      <c r="AIY154" s="25"/>
      <c r="AIZ154" s="25"/>
      <c r="AJA154" s="25"/>
      <c r="AJB154" s="25"/>
      <c r="AJC154" s="25"/>
      <c r="AJD154" s="25"/>
      <c r="AJE154" s="25"/>
      <c r="AJF154" s="25"/>
      <c r="AJG154" s="25"/>
      <c r="AJH154" s="25"/>
      <c r="AJI154" s="25"/>
      <c r="AJJ154" s="25"/>
      <c r="AJK154" s="25"/>
      <c r="AJL154" s="25"/>
      <c r="AJM154" s="25"/>
      <c r="AJN154" s="25"/>
      <c r="AJO154" s="25"/>
      <c r="AJP154" s="25"/>
      <c r="AJQ154" s="25"/>
      <c r="AJR154" s="25"/>
      <c r="AJS154" s="25"/>
      <c r="AJT154" s="25"/>
      <c r="AJU154" s="25"/>
      <c r="AJV154" s="25"/>
      <c r="AJW154" s="25"/>
      <c r="AJX154" s="25"/>
      <c r="AJY154" s="25"/>
      <c r="AJZ154" s="25"/>
      <c r="AKA154" s="25"/>
      <c r="AKB154" s="25"/>
      <c r="AKC154" s="25"/>
      <c r="AKD154" s="25"/>
      <c r="AKE154" s="25"/>
      <c r="AKF154" s="25"/>
      <c r="AKG154" s="25"/>
      <c r="AKH154" s="25"/>
      <c r="AKI154" s="25"/>
      <c r="AKJ154" s="25"/>
      <c r="AKK154" s="25"/>
      <c r="AKL154" s="25"/>
      <c r="AKM154" s="25"/>
      <c r="AKN154" s="25"/>
      <c r="AKO154" s="25"/>
      <c r="AKP154" s="25"/>
      <c r="AKQ154" s="25"/>
      <c r="AKR154" s="25"/>
      <c r="AKS154" s="25"/>
      <c r="AKT154" s="25"/>
      <c r="AKU154" s="25"/>
      <c r="AKV154" s="25"/>
      <c r="AKW154" s="25"/>
      <c r="AKX154" s="25"/>
      <c r="AKY154" s="25"/>
      <c r="AKZ154" s="25"/>
      <c r="ALA154" s="25"/>
      <c r="ALB154" s="25"/>
      <c r="ALC154" s="25"/>
      <c r="ALD154" s="25"/>
      <c r="ALE154" s="25"/>
      <c r="ALF154" s="25"/>
      <c r="ALG154" s="25"/>
      <c r="ALH154" s="25"/>
      <c r="ALI154" s="25"/>
      <c r="ALJ154" s="25"/>
      <c r="ALK154" s="25"/>
      <c r="ALL154" s="25"/>
      <c r="ALM154" s="25"/>
      <c r="ALN154" s="25"/>
      <c r="ALO154" s="25"/>
      <c r="ALP154" s="25"/>
      <c r="ALQ154" s="25"/>
      <c r="ALR154" s="25"/>
      <c r="ALS154" s="25"/>
      <c r="ALT154" s="25"/>
      <c r="ALU154" s="25"/>
      <c r="ALV154" s="25"/>
      <c r="ALW154" s="25"/>
      <c r="ALX154" s="25"/>
      <c r="ALY154" s="25"/>
      <c r="ALZ154" s="25"/>
      <c r="AMA154" s="25"/>
      <c r="AMB154" s="25"/>
      <c r="AMC154" s="25"/>
      <c r="AMD154" s="25"/>
      <c r="AME154" s="25"/>
      <c r="AMF154" s="25"/>
      <c r="AMG154" s="25"/>
      <c r="AMH154" s="25"/>
      <c r="AMI154" s="25"/>
      <c r="AMJ154" s="25"/>
      <c r="AMK154" s="25"/>
      <c r="AML154" s="25"/>
      <c r="AMM154" s="25"/>
      <c r="AMN154" s="25"/>
      <c r="AMO154" s="25"/>
      <c r="AMP154" s="25"/>
      <c r="AMQ154" s="25"/>
      <c r="AMR154" s="25"/>
      <c r="AMS154" s="25"/>
      <c r="AMT154" s="25"/>
      <c r="AMU154" s="25"/>
      <c r="AMV154" s="25"/>
      <c r="AMW154" s="25"/>
      <c r="AMX154" s="25"/>
      <c r="AMY154" s="25"/>
      <c r="AMZ154" s="25"/>
      <c r="ANA154" s="25"/>
      <c r="ANB154" s="25"/>
      <c r="ANC154" s="25"/>
      <c r="AND154" s="25"/>
      <c r="ANE154" s="25"/>
      <c r="ANF154" s="25"/>
      <c r="ANG154" s="25"/>
      <c r="ANH154" s="25"/>
      <c r="ANI154" s="25"/>
      <c r="ANJ154" s="25"/>
      <c r="ANK154" s="25"/>
      <c r="ANL154" s="25"/>
      <c r="ANM154" s="25"/>
      <c r="ANN154" s="25"/>
      <c r="ANO154" s="25"/>
      <c r="ANP154" s="25"/>
      <c r="ANQ154" s="25"/>
      <c r="ANR154" s="25"/>
      <c r="ANS154" s="25"/>
      <c r="ANT154" s="25"/>
      <c r="ANU154" s="25"/>
      <c r="ANV154" s="25"/>
      <c r="ANW154" s="25"/>
      <c r="ANX154" s="25"/>
      <c r="ANY154" s="25"/>
      <c r="ANZ154" s="25"/>
      <c r="AOA154" s="25"/>
      <c r="AOB154" s="25"/>
      <c r="AOC154" s="25"/>
      <c r="AOD154" s="25"/>
      <c r="AOE154" s="25"/>
      <c r="AOF154" s="25"/>
      <c r="AOG154" s="25"/>
      <c r="AOH154" s="25"/>
      <c r="AOI154" s="25"/>
      <c r="AOJ154" s="25"/>
      <c r="AOK154" s="25"/>
      <c r="AOL154" s="25"/>
      <c r="AOM154" s="25"/>
      <c r="AON154" s="25"/>
      <c r="AOO154" s="25"/>
      <c r="AOP154" s="25"/>
      <c r="AOQ154" s="25"/>
      <c r="AOR154" s="25"/>
      <c r="AOS154" s="25"/>
      <c r="AOT154" s="25"/>
      <c r="AOU154" s="25"/>
      <c r="AOV154" s="25"/>
      <c r="AOW154" s="25"/>
      <c r="AOX154" s="25"/>
      <c r="AOY154" s="25"/>
      <c r="AOZ154" s="25"/>
      <c r="APA154" s="25"/>
      <c r="APB154" s="25"/>
      <c r="APC154" s="25"/>
      <c r="APD154" s="25"/>
      <c r="APE154" s="25"/>
      <c r="APF154" s="25"/>
      <c r="APG154" s="25"/>
      <c r="APH154" s="25"/>
      <c r="API154" s="25"/>
      <c r="APJ154" s="25"/>
      <c r="APK154" s="25"/>
      <c r="APL154" s="25"/>
      <c r="APM154" s="25"/>
      <c r="APN154" s="25"/>
      <c r="APO154" s="25"/>
      <c r="APP154" s="25"/>
      <c r="APQ154" s="25"/>
      <c r="APR154" s="25"/>
      <c r="APS154" s="25"/>
      <c r="APT154" s="25"/>
      <c r="APU154" s="25"/>
      <c r="APV154" s="25"/>
      <c r="APW154" s="25"/>
      <c r="APX154" s="25"/>
      <c r="APY154" s="25"/>
      <c r="APZ154" s="25"/>
      <c r="AQA154" s="25"/>
      <c r="AQB154" s="25"/>
      <c r="AQC154" s="25"/>
      <c r="AQD154" s="25"/>
      <c r="AQE154" s="25"/>
      <c r="AQF154" s="25"/>
      <c r="AQG154" s="25"/>
      <c r="AQH154" s="25"/>
      <c r="AQI154" s="25"/>
      <c r="AQJ154" s="25"/>
      <c r="AQK154" s="25"/>
      <c r="AQL154" s="25"/>
      <c r="AQM154" s="25"/>
      <c r="AQN154" s="25"/>
      <c r="AQO154" s="25"/>
      <c r="AQP154" s="25"/>
      <c r="AQQ154" s="25"/>
      <c r="AQR154" s="25"/>
      <c r="AQS154" s="25"/>
      <c r="AQT154" s="25"/>
      <c r="AQU154" s="25"/>
      <c r="AQV154" s="25"/>
      <c r="AQW154" s="25"/>
      <c r="AQX154" s="25"/>
      <c r="AQY154" s="25"/>
      <c r="AQZ154" s="25"/>
      <c r="ARA154" s="25"/>
      <c r="ARB154" s="25"/>
      <c r="ARC154" s="25"/>
      <c r="ARD154" s="25"/>
      <c r="ARE154" s="25"/>
      <c r="ARF154" s="25"/>
      <c r="ARG154" s="25"/>
      <c r="ARH154" s="25"/>
      <c r="ARI154" s="25"/>
      <c r="ARJ154" s="25"/>
      <c r="ARK154" s="25"/>
      <c r="ARL154" s="25"/>
      <c r="ARM154" s="25"/>
      <c r="ARN154" s="25"/>
      <c r="ARO154" s="25"/>
      <c r="ARP154" s="25"/>
      <c r="ARQ154" s="25"/>
      <c r="ARR154" s="25"/>
      <c r="ARS154" s="25"/>
      <c r="ART154" s="25"/>
      <c r="ARU154" s="25"/>
      <c r="ARV154" s="25"/>
      <c r="ARW154" s="25"/>
      <c r="ARX154" s="25"/>
      <c r="ARY154" s="25"/>
      <c r="ARZ154" s="25"/>
      <c r="ASA154" s="25"/>
      <c r="ASB154" s="25"/>
      <c r="ASC154" s="25"/>
      <c r="ASD154" s="25"/>
      <c r="ASE154" s="25"/>
      <c r="ASF154" s="25"/>
      <c r="ASG154" s="25"/>
      <c r="ASH154" s="25"/>
      <c r="ASI154" s="25"/>
      <c r="ASJ154" s="25"/>
      <c r="ASK154" s="25"/>
      <c r="ASL154" s="25"/>
      <c r="ASM154" s="25"/>
      <c r="ASN154" s="25"/>
      <c r="ASO154" s="25"/>
      <c r="ASP154" s="25"/>
      <c r="ASQ154" s="25"/>
      <c r="ASR154" s="25"/>
      <c r="ASS154" s="25"/>
      <c r="AST154" s="25"/>
      <c r="ASU154" s="25"/>
      <c r="ASV154" s="25"/>
      <c r="ASW154" s="25"/>
      <c r="ASX154" s="25"/>
      <c r="ASY154" s="25"/>
      <c r="ASZ154" s="25"/>
      <c r="ATA154" s="25"/>
      <c r="ATB154" s="25"/>
      <c r="ATC154" s="25"/>
      <c r="ATD154" s="25"/>
      <c r="ATE154" s="25"/>
      <c r="ATF154" s="25"/>
      <c r="ATG154" s="25"/>
      <c r="ATH154" s="25"/>
      <c r="ATI154" s="25"/>
      <c r="ATJ154" s="25"/>
      <c r="ATK154" s="25"/>
      <c r="ATL154" s="25"/>
      <c r="ATM154" s="25"/>
      <c r="ATN154" s="25"/>
      <c r="ATO154" s="25"/>
      <c r="ATP154" s="25"/>
      <c r="ATQ154" s="25"/>
      <c r="ATR154" s="25"/>
      <c r="ATS154" s="25"/>
      <c r="ATT154" s="25"/>
      <c r="ATU154" s="25"/>
      <c r="ATV154" s="25"/>
      <c r="ATW154" s="25"/>
      <c r="ATX154" s="25"/>
      <c r="ATY154" s="25"/>
      <c r="ATZ154" s="25"/>
      <c r="AUA154" s="25"/>
      <c r="AUB154" s="25"/>
      <c r="AUC154" s="25"/>
      <c r="AUD154" s="25"/>
      <c r="AUE154" s="25"/>
      <c r="AUF154" s="25"/>
      <c r="AUG154" s="25"/>
      <c r="AUH154" s="25"/>
      <c r="AUI154" s="25"/>
      <c r="AUJ154" s="25"/>
      <c r="AUK154" s="25"/>
      <c r="AUL154" s="25"/>
      <c r="AUM154" s="25"/>
      <c r="AUN154" s="25"/>
      <c r="AUO154" s="25"/>
      <c r="AUP154" s="25"/>
      <c r="AUQ154" s="25"/>
      <c r="AUR154" s="25"/>
      <c r="AUS154" s="25"/>
      <c r="AUT154" s="25"/>
      <c r="AUU154" s="25"/>
      <c r="AUV154" s="25"/>
      <c r="AUW154" s="25"/>
      <c r="AUX154" s="25"/>
      <c r="AUY154" s="25"/>
      <c r="AUZ154" s="25"/>
      <c r="AVA154" s="25"/>
      <c r="AVB154" s="25"/>
      <c r="AVC154" s="25"/>
      <c r="AVD154" s="25"/>
      <c r="AVE154" s="25"/>
      <c r="AVF154" s="25"/>
      <c r="AVG154" s="25"/>
      <c r="AVH154" s="25"/>
      <c r="AVI154" s="25"/>
      <c r="AVJ154" s="25"/>
      <c r="AVK154" s="25"/>
      <c r="AVL154" s="25"/>
      <c r="AVM154" s="25"/>
      <c r="AVN154" s="25"/>
      <c r="AVO154" s="25"/>
      <c r="AVP154" s="25"/>
      <c r="AVQ154" s="25"/>
      <c r="AVR154" s="25"/>
      <c r="AVS154" s="25"/>
      <c r="AVT154" s="25"/>
      <c r="AVU154" s="25"/>
      <c r="AVV154" s="25"/>
      <c r="AVW154" s="25"/>
      <c r="AVX154" s="25"/>
      <c r="AVY154" s="25"/>
      <c r="AVZ154" s="25"/>
      <c r="AWA154" s="25"/>
      <c r="AWB154" s="25"/>
      <c r="AWC154" s="25"/>
      <c r="AWD154" s="25"/>
      <c r="AWE154" s="25"/>
      <c r="AWF154" s="25"/>
      <c r="AWG154" s="25"/>
      <c r="AWH154" s="25"/>
      <c r="AWI154" s="25"/>
      <c r="AWJ154" s="25"/>
      <c r="AWK154" s="25"/>
      <c r="AWL154" s="25"/>
      <c r="AWM154" s="25"/>
      <c r="AWN154" s="25"/>
      <c r="AWO154" s="25"/>
      <c r="AWP154" s="25"/>
      <c r="AWQ154" s="25"/>
      <c r="AWR154" s="25"/>
      <c r="AWS154" s="25"/>
      <c r="AWT154" s="25"/>
      <c r="AWU154" s="25"/>
      <c r="AWV154" s="25"/>
      <c r="AWW154" s="25"/>
      <c r="AWX154" s="25"/>
      <c r="AWY154" s="25"/>
      <c r="AWZ154" s="25"/>
      <c r="AXA154" s="25"/>
      <c r="AXB154" s="25"/>
      <c r="AXC154" s="25"/>
      <c r="AXD154" s="25"/>
      <c r="AXE154" s="25"/>
      <c r="AXF154" s="25"/>
      <c r="AXG154" s="25"/>
      <c r="AXH154" s="25"/>
      <c r="AXI154" s="25"/>
      <c r="AXJ154" s="25"/>
      <c r="AXK154" s="25"/>
      <c r="AXL154" s="25"/>
      <c r="AXM154" s="25"/>
      <c r="AXN154" s="25"/>
      <c r="AXO154" s="25"/>
      <c r="AXP154" s="25"/>
      <c r="AXQ154" s="25"/>
      <c r="AXR154" s="25"/>
      <c r="AXS154" s="25"/>
      <c r="AXT154" s="25"/>
      <c r="AXU154" s="25"/>
      <c r="AXV154" s="25"/>
      <c r="AXW154" s="25"/>
      <c r="AXX154" s="25"/>
      <c r="AXY154" s="25"/>
      <c r="AXZ154" s="25"/>
      <c r="AYA154" s="25"/>
      <c r="AYB154" s="25"/>
      <c r="AYC154" s="25"/>
      <c r="AYD154" s="25"/>
      <c r="AYE154" s="25"/>
      <c r="AYF154" s="25"/>
      <c r="AYG154" s="25"/>
      <c r="AYH154" s="25"/>
      <c r="AYI154" s="25"/>
      <c r="AYJ154" s="25"/>
      <c r="AYK154" s="25"/>
      <c r="AYL154" s="25"/>
      <c r="AYM154" s="25"/>
      <c r="AYN154" s="25"/>
      <c r="AYO154" s="25"/>
      <c r="AYP154" s="25"/>
      <c r="AYQ154" s="25"/>
      <c r="AYR154" s="25"/>
      <c r="AYS154" s="25"/>
      <c r="AYT154" s="25"/>
      <c r="AYU154" s="25"/>
      <c r="AYV154" s="25"/>
      <c r="AYW154" s="25"/>
      <c r="AYX154" s="25"/>
      <c r="AYY154" s="25"/>
      <c r="AYZ154" s="25"/>
      <c r="AZA154" s="25"/>
      <c r="AZB154" s="25"/>
      <c r="AZC154" s="25"/>
      <c r="AZD154" s="25"/>
      <c r="AZE154" s="25"/>
      <c r="AZF154" s="25"/>
      <c r="AZG154" s="25"/>
      <c r="AZH154" s="25"/>
      <c r="AZI154" s="25"/>
      <c r="AZJ154" s="25"/>
      <c r="AZK154" s="25"/>
      <c r="AZL154" s="25"/>
      <c r="AZM154" s="25"/>
      <c r="AZN154" s="25"/>
      <c r="AZO154" s="25"/>
      <c r="AZP154" s="25"/>
      <c r="AZQ154" s="25"/>
      <c r="AZR154" s="25"/>
      <c r="AZS154" s="25"/>
      <c r="AZT154" s="25"/>
      <c r="AZU154" s="25"/>
      <c r="AZV154" s="25"/>
      <c r="AZW154" s="25"/>
      <c r="AZX154" s="25"/>
      <c r="AZY154" s="25"/>
      <c r="AZZ154" s="25"/>
      <c r="BAA154" s="25"/>
      <c r="BAB154" s="25"/>
      <c r="BAC154" s="25"/>
      <c r="BAD154" s="25"/>
      <c r="BAE154" s="25"/>
      <c r="BAF154" s="25"/>
      <c r="BAG154" s="25"/>
      <c r="BAH154" s="25"/>
      <c r="BAI154" s="25"/>
      <c r="BAJ154" s="25"/>
      <c r="BAK154" s="25"/>
      <c r="BAL154" s="25"/>
      <c r="BAM154" s="25"/>
      <c r="BAN154" s="25"/>
      <c r="BAO154" s="25"/>
      <c r="BAP154" s="25"/>
      <c r="BAQ154" s="25"/>
      <c r="BAR154" s="25"/>
      <c r="BAS154" s="25"/>
      <c r="BAT154" s="25"/>
      <c r="BAU154" s="25"/>
      <c r="BAV154" s="25"/>
      <c r="BAW154" s="25"/>
      <c r="BAX154" s="25"/>
      <c r="BAY154" s="25"/>
      <c r="BAZ154" s="25"/>
      <c r="BBA154" s="25"/>
      <c r="BBB154" s="25"/>
      <c r="BBC154" s="25"/>
      <c r="BBD154" s="25"/>
      <c r="BBE154" s="25"/>
      <c r="BBF154" s="25"/>
      <c r="BBG154" s="25"/>
      <c r="BBH154" s="25"/>
      <c r="BBI154" s="25"/>
      <c r="BBJ154" s="25"/>
      <c r="BBK154" s="25"/>
      <c r="BBL154" s="25"/>
      <c r="BBM154" s="25"/>
      <c r="BBN154" s="25"/>
      <c r="BBO154" s="25"/>
      <c r="BBP154" s="25"/>
      <c r="BBQ154" s="25"/>
      <c r="BBR154" s="25"/>
      <c r="BBS154" s="25"/>
      <c r="BBT154" s="25"/>
      <c r="BBU154" s="25"/>
      <c r="BBV154" s="25"/>
      <c r="BBW154" s="25"/>
      <c r="BBX154" s="25"/>
      <c r="BBY154" s="25"/>
      <c r="BBZ154" s="25"/>
      <c r="BCA154" s="25"/>
      <c r="BCB154" s="25"/>
      <c r="BCC154" s="25"/>
      <c r="BCD154" s="25"/>
      <c r="BCE154" s="25"/>
      <c r="BCF154" s="25"/>
      <c r="BCG154" s="25"/>
      <c r="BCH154" s="25"/>
      <c r="BCI154" s="25"/>
      <c r="BCJ154" s="25"/>
      <c r="BCK154" s="25"/>
      <c r="BCL154" s="25"/>
      <c r="BCM154" s="25"/>
      <c r="BCN154" s="25"/>
      <c r="BCO154" s="25"/>
      <c r="BCP154" s="25"/>
      <c r="BCQ154" s="25"/>
      <c r="BCR154" s="25"/>
      <c r="BCS154" s="25"/>
      <c r="BCT154" s="25"/>
      <c r="BCU154" s="25"/>
      <c r="BCV154" s="25"/>
      <c r="BCW154" s="25"/>
      <c r="BCX154" s="25"/>
      <c r="BCY154" s="25"/>
      <c r="BCZ154" s="25"/>
      <c r="BDA154" s="25"/>
      <c r="BDB154" s="25"/>
      <c r="BDC154" s="25"/>
      <c r="BDD154" s="25"/>
      <c r="BDE154" s="25"/>
      <c r="BDF154" s="25"/>
      <c r="BDG154" s="25"/>
      <c r="BDH154" s="25"/>
      <c r="BDI154" s="25"/>
      <c r="BDJ154" s="25"/>
      <c r="BDK154" s="25"/>
      <c r="BDL154" s="25"/>
      <c r="BDM154" s="25"/>
      <c r="BDN154" s="25"/>
      <c r="BDO154" s="25"/>
      <c r="BDP154" s="25"/>
      <c r="BDQ154" s="25"/>
      <c r="BDR154" s="25"/>
      <c r="BDS154" s="25"/>
      <c r="BDT154" s="25"/>
      <c r="BDU154" s="25"/>
      <c r="BDV154" s="25"/>
      <c r="BDW154" s="25"/>
      <c r="BDX154" s="25"/>
      <c r="BDY154" s="25"/>
      <c r="BDZ154" s="25"/>
      <c r="BEA154" s="25"/>
      <c r="BEB154" s="25"/>
      <c r="BEC154" s="25"/>
      <c r="BED154" s="25"/>
      <c r="BEE154" s="25"/>
      <c r="BEF154" s="25"/>
      <c r="BEG154" s="25"/>
      <c r="BEH154" s="25"/>
      <c r="BEI154" s="25"/>
      <c r="BEJ154" s="25"/>
      <c r="BEK154" s="25"/>
      <c r="BEL154" s="25"/>
      <c r="BEM154" s="25"/>
      <c r="BEN154" s="25"/>
      <c r="BEO154" s="25"/>
      <c r="BEP154" s="25"/>
      <c r="BEQ154" s="25"/>
      <c r="BER154" s="25"/>
      <c r="BES154" s="25"/>
      <c r="BET154" s="25"/>
      <c r="BEU154" s="25"/>
      <c r="BEV154" s="25"/>
      <c r="BEW154" s="25"/>
      <c r="BEX154" s="25"/>
      <c r="BEY154" s="25"/>
      <c r="BEZ154" s="25"/>
      <c r="BFA154" s="25"/>
      <c r="BFB154" s="25"/>
      <c r="BFC154" s="25"/>
      <c r="BFD154" s="25"/>
      <c r="BFE154" s="25"/>
      <c r="BFF154" s="25"/>
      <c r="BFG154" s="25"/>
      <c r="BFH154" s="25"/>
      <c r="BFI154" s="25"/>
      <c r="BFJ154" s="25"/>
      <c r="BFK154" s="25"/>
      <c r="BFL154" s="25"/>
      <c r="BFM154" s="25"/>
      <c r="BFN154" s="25"/>
      <c r="BFO154" s="25"/>
      <c r="BFP154" s="25"/>
      <c r="BFQ154" s="25"/>
      <c r="BFR154" s="25"/>
      <c r="BFS154" s="25"/>
      <c r="BFT154" s="25"/>
      <c r="BFU154" s="25"/>
      <c r="BFV154" s="25"/>
      <c r="BFW154" s="25"/>
      <c r="BFX154" s="25"/>
      <c r="BFY154" s="25"/>
      <c r="BFZ154" s="25"/>
      <c r="BGA154" s="25"/>
      <c r="BGB154" s="25"/>
      <c r="BGC154" s="25"/>
      <c r="BGD154" s="25"/>
      <c r="BGE154" s="25"/>
      <c r="BGF154" s="25"/>
      <c r="BGG154" s="25"/>
      <c r="BGH154" s="25"/>
      <c r="BGI154" s="25"/>
      <c r="BGJ154" s="25"/>
      <c r="BGK154" s="25"/>
      <c r="BGL154" s="25"/>
      <c r="BGM154" s="25"/>
      <c r="BGN154" s="25"/>
      <c r="BGO154" s="25"/>
      <c r="BGP154" s="25"/>
      <c r="BGQ154" s="25"/>
      <c r="BGR154" s="25"/>
      <c r="BGS154" s="25"/>
      <c r="BGT154" s="25"/>
      <c r="BGU154" s="25"/>
      <c r="BGV154" s="25"/>
      <c r="BGW154" s="25"/>
      <c r="BGX154" s="25"/>
      <c r="BGY154" s="25"/>
      <c r="BGZ154" s="25"/>
      <c r="BHA154" s="25"/>
      <c r="BHB154" s="25"/>
      <c r="BHC154" s="25"/>
      <c r="BHD154" s="25"/>
      <c r="BHE154" s="25"/>
      <c r="BHF154" s="25"/>
      <c r="BHG154" s="25"/>
      <c r="BHH154" s="25"/>
      <c r="BHI154" s="25"/>
      <c r="BHJ154" s="25"/>
      <c r="BHK154" s="25"/>
      <c r="BHL154" s="25"/>
      <c r="BHM154" s="25"/>
      <c r="BHN154" s="25"/>
      <c r="BHO154" s="25"/>
      <c r="BHP154" s="25"/>
      <c r="BHQ154" s="25"/>
      <c r="BHR154" s="25"/>
      <c r="BHS154" s="25"/>
      <c r="BHT154" s="25"/>
      <c r="BHU154" s="25"/>
      <c r="BHV154" s="25"/>
      <c r="BHW154" s="25"/>
      <c r="BHX154" s="25"/>
      <c r="BHY154" s="25"/>
      <c r="BHZ154" s="25"/>
      <c r="BIA154" s="25"/>
      <c r="BIB154" s="25"/>
      <c r="BIC154" s="25"/>
    </row>
    <row r="155" spans="1:1589" s="27" customFormat="1" ht="33.75" customHeight="1">
      <c r="A155" s="80"/>
      <c r="B155" s="62"/>
      <c r="C155" s="197"/>
      <c r="D155" s="198"/>
      <c r="E155" s="115">
        <v>42370</v>
      </c>
      <c r="F155" s="115">
        <v>42735</v>
      </c>
      <c r="G155" s="116" t="s">
        <v>11</v>
      </c>
      <c r="H155" s="145"/>
      <c r="I155" s="145"/>
      <c r="J155" s="145"/>
      <c r="K155" s="155"/>
      <c r="L155" s="145">
        <v>980000</v>
      </c>
      <c r="M155" s="145"/>
      <c r="N155" s="145"/>
      <c r="O155" s="145"/>
      <c r="P155" s="145"/>
      <c r="Q155" s="145"/>
      <c r="R155" s="145"/>
      <c r="S155" s="145"/>
      <c r="T155" s="9"/>
      <c r="U155" s="9"/>
      <c r="V155" s="9"/>
      <c r="W155" s="9"/>
      <c r="X155" s="9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  <c r="EO155" s="9"/>
      <c r="EP155" s="9"/>
      <c r="EQ155" s="9"/>
      <c r="ER155" s="9"/>
      <c r="ES155" s="9"/>
      <c r="ET155" s="9"/>
      <c r="EU155" s="9"/>
      <c r="EV155" s="9"/>
      <c r="EW155" s="9"/>
      <c r="EX155" s="9"/>
      <c r="EY155" s="9"/>
      <c r="EZ155" s="9"/>
      <c r="FA155" s="9"/>
      <c r="FB155" s="9"/>
      <c r="FC155" s="9"/>
      <c r="FD155" s="9"/>
      <c r="FE155" s="9"/>
      <c r="FF155" s="9"/>
      <c r="FG155" s="9"/>
      <c r="FH155" s="9"/>
      <c r="FI155" s="9"/>
      <c r="FJ155" s="9"/>
      <c r="FK155" s="9"/>
      <c r="FL155" s="9"/>
      <c r="FM155" s="9"/>
      <c r="FN155" s="9"/>
      <c r="FO155" s="9"/>
      <c r="FP155" s="9"/>
      <c r="FQ155" s="9"/>
      <c r="FR155" s="9"/>
      <c r="FS155" s="9"/>
      <c r="FT155" s="9"/>
      <c r="FU155" s="9"/>
      <c r="FV155" s="9"/>
      <c r="FW155" s="9"/>
      <c r="FX155" s="9"/>
      <c r="FY155" s="9"/>
      <c r="FZ155" s="9"/>
      <c r="GA155" s="9"/>
      <c r="GB155" s="9"/>
      <c r="GC155" s="9"/>
      <c r="GD155" s="9"/>
      <c r="GE155" s="9"/>
      <c r="GF155" s="9"/>
      <c r="GG155" s="9"/>
      <c r="GH155" s="9"/>
      <c r="GI155" s="9"/>
      <c r="GJ155" s="9"/>
      <c r="GK155" s="9"/>
      <c r="GL155" s="9"/>
      <c r="GM155" s="9"/>
      <c r="GN155" s="9"/>
      <c r="GO155" s="9"/>
      <c r="GP155" s="9"/>
      <c r="GQ155" s="9"/>
      <c r="GR155" s="9"/>
      <c r="GS155" s="9"/>
      <c r="GT155" s="9"/>
      <c r="GU155" s="9"/>
      <c r="GV155" s="9"/>
      <c r="GW155" s="9"/>
      <c r="GX155" s="9"/>
      <c r="GY155" s="9"/>
      <c r="GZ155" s="25"/>
      <c r="HA155" s="25"/>
      <c r="HB155" s="25"/>
      <c r="HC155" s="25"/>
      <c r="HD155" s="25"/>
      <c r="HE155" s="25"/>
      <c r="HF155" s="25"/>
      <c r="HG155" s="25"/>
      <c r="HH155" s="25"/>
      <c r="HI155" s="25"/>
      <c r="HJ155" s="25"/>
      <c r="HK155" s="25"/>
      <c r="HL155" s="25"/>
      <c r="HM155" s="25"/>
      <c r="HN155" s="25"/>
      <c r="HO155" s="25"/>
      <c r="HP155" s="25"/>
      <c r="HQ155" s="25"/>
      <c r="HR155" s="25"/>
      <c r="HS155" s="25"/>
      <c r="HT155" s="25"/>
      <c r="HU155" s="25"/>
      <c r="HV155" s="25"/>
      <c r="HW155" s="25"/>
      <c r="HX155" s="25"/>
      <c r="HY155" s="25"/>
      <c r="HZ155" s="25"/>
      <c r="IA155" s="25"/>
      <c r="IB155" s="25"/>
      <c r="IC155" s="25"/>
      <c r="ID155" s="25"/>
      <c r="IE155" s="25"/>
      <c r="IF155" s="25"/>
      <c r="IG155" s="25"/>
      <c r="IH155" s="25"/>
      <c r="II155" s="25"/>
      <c r="IJ155" s="25"/>
      <c r="IK155" s="25"/>
      <c r="IL155" s="25"/>
      <c r="IM155" s="25"/>
      <c r="IN155" s="25"/>
      <c r="IO155" s="25"/>
      <c r="IP155" s="25"/>
      <c r="IQ155" s="25"/>
      <c r="IR155" s="25"/>
      <c r="IS155" s="25"/>
      <c r="IT155" s="25"/>
      <c r="IU155" s="25"/>
      <c r="IV155" s="25"/>
      <c r="IW155" s="25"/>
      <c r="IX155" s="25"/>
      <c r="IY155" s="25"/>
      <c r="IZ155" s="25"/>
      <c r="JA155" s="25"/>
      <c r="JB155" s="25"/>
      <c r="JC155" s="25"/>
      <c r="JD155" s="25"/>
      <c r="JE155" s="25"/>
      <c r="JF155" s="25"/>
      <c r="JG155" s="25"/>
      <c r="JH155" s="25"/>
      <c r="JI155" s="25"/>
      <c r="JJ155" s="25"/>
      <c r="JK155" s="25"/>
      <c r="JL155" s="25"/>
      <c r="JM155" s="25"/>
      <c r="JN155" s="25"/>
      <c r="JO155" s="25"/>
      <c r="JP155" s="25"/>
      <c r="JQ155" s="25"/>
      <c r="JR155" s="25"/>
      <c r="JS155" s="25"/>
      <c r="JT155" s="25"/>
      <c r="JU155" s="25"/>
      <c r="JV155" s="25"/>
      <c r="JW155" s="25"/>
      <c r="JX155" s="25"/>
      <c r="JY155" s="25"/>
      <c r="JZ155" s="25"/>
      <c r="KA155" s="25"/>
      <c r="KB155" s="25"/>
      <c r="KC155" s="25"/>
      <c r="KD155" s="25"/>
      <c r="KE155" s="25"/>
      <c r="KF155" s="25"/>
      <c r="KG155" s="25"/>
      <c r="KH155" s="25"/>
      <c r="KI155" s="25"/>
      <c r="KJ155" s="25"/>
      <c r="KK155" s="25"/>
      <c r="KL155" s="25"/>
      <c r="KM155" s="25"/>
      <c r="KN155" s="25"/>
      <c r="KO155" s="25"/>
      <c r="KP155" s="25"/>
      <c r="KQ155" s="25"/>
      <c r="KR155" s="25"/>
      <c r="KS155" s="25"/>
      <c r="KT155" s="25"/>
      <c r="KU155" s="25"/>
      <c r="KV155" s="25"/>
      <c r="KW155" s="25"/>
      <c r="KX155" s="25"/>
      <c r="KY155" s="25"/>
      <c r="KZ155" s="25"/>
      <c r="LA155" s="25"/>
      <c r="LB155" s="25"/>
      <c r="LC155" s="25"/>
      <c r="LD155" s="25"/>
      <c r="LE155" s="25"/>
      <c r="LF155" s="25"/>
      <c r="LG155" s="25"/>
      <c r="LH155" s="25"/>
      <c r="LI155" s="25"/>
      <c r="LJ155" s="25"/>
      <c r="LK155" s="25"/>
      <c r="LL155" s="25"/>
      <c r="LM155" s="25"/>
      <c r="LN155" s="25"/>
      <c r="LO155" s="25"/>
      <c r="LP155" s="25"/>
      <c r="LQ155" s="25"/>
      <c r="LR155" s="25"/>
      <c r="LS155" s="25"/>
      <c r="LT155" s="25"/>
      <c r="LU155" s="25"/>
      <c r="LV155" s="25"/>
      <c r="LW155" s="25"/>
      <c r="LX155" s="25"/>
      <c r="LY155" s="25"/>
      <c r="LZ155" s="25"/>
      <c r="MA155" s="25"/>
      <c r="MB155" s="25"/>
      <c r="MC155" s="25"/>
      <c r="MD155" s="25"/>
      <c r="ME155" s="25"/>
      <c r="MF155" s="25"/>
      <c r="MG155" s="25"/>
      <c r="MH155" s="25"/>
      <c r="MI155" s="25"/>
      <c r="MJ155" s="25"/>
      <c r="MK155" s="25"/>
      <c r="ML155" s="25"/>
      <c r="MM155" s="25"/>
      <c r="MN155" s="25"/>
      <c r="MO155" s="25"/>
      <c r="MP155" s="25"/>
      <c r="MQ155" s="25"/>
      <c r="MR155" s="25"/>
      <c r="MS155" s="25"/>
      <c r="MT155" s="25"/>
      <c r="MU155" s="25"/>
      <c r="MV155" s="25"/>
      <c r="MW155" s="25"/>
      <c r="MX155" s="25"/>
      <c r="MY155" s="25"/>
      <c r="MZ155" s="25"/>
      <c r="NA155" s="25"/>
      <c r="NB155" s="25"/>
      <c r="NC155" s="25"/>
      <c r="ND155" s="25"/>
      <c r="NE155" s="25"/>
      <c r="NF155" s="25"/>
      <c r="NG155" s="25"/>
      <c r="NH155" s="25"/>
      <c r="NI155" s="25"/>
      <c r="NJ155" s="25"/>
      <c r="NK155" s="25"/>
      <c r="NL155" s="25"/>
      <c r="NM155" s="25"/>
      <c r="NN155" s="25"/>
      <c r="NO155" s="25"/>
      <c r="NP155" s="25"/>
      <c r="NQ155" s="25"/>
      <c r="NR155" s="25"/>
      <c r="NS155" s="25"/>
      <c r="NT155" s="25"/>
      <c r="NU155" s="25"/>
      <c r="NV155" s="25"/>
      <c r="NW155" s="25"/>
      <c r="NX155" s="25"/>
      <c r="NY155" s="25"/>
      <c r="NZ155" s="25"/>
      <c r="OA155" s="25"/>
      <c r="OB155" s="25"/>
      <c r="OC155" s="25"/>
      <c r="OD155" s="25"/>
      <c r="OE155" s="25"/>
      <c r="OF155" s="25"/>
      <c r="OG155" s="25"/>
      <c r="OH155" s="25"/>
      <c r="OI155" s="25"/>
      <c r="OJ155" s="25"/>
      <c r="OK155" s="25"/>
      <c r="OL155" s="25"/>
      <c r="OM155" s="25"/>
      <c r="ON155" s="25"/>
      <c r="OO155" s="25"/>
      <c r="OP155" s="25"/>
      <c r="OQ155" s="25"/>
      <c r="OR155" s="25"/>
      <c r="OS155" s="25"/>
      <c r="OT155" s="25"/>
      <c r="OU155" s="25"/>
      <c r="OV155" s="25"/>
      <c r="OW155" s="25"/>
      <c r="OX155" s="25"/>
      <c r="OY155" s="25"/>
      <c r="OZ155" s="25"/>
      <c r="PA155" s="25"/>
      <c r="PB155" s="25"/>
      <c r="PC155" s="25"/>
      <c r="PD155" s="25"/>
      <c r="PE155" s="25"/>
      <c r="PF155" s="25"/>
      <c r="PG155" s="25"/>
      <c r="PH155" s="25"/>
      <c r="PI155" s="25"/>
      <c r="PJ155" s="25"/>
      <c r="PK155" s="25"/>
      <c r="PL155" s="25"/>
      <c r="PM155" s="25"/>
      <c r="PN155" s="25"/>
      <c r="PO155" s="25"/>
      <c r="PP155" s="25"/>
      <c r="PQ155" s="25"/>
      <c r="PR155" s="25"/>
      <c r="PS155" s="25"/>
      <c r="PT155" s="25"/>
      <c r="PU155" s="25"/>
      <c r="PV155" s="25"/>
      <c r="PW155" s="25"/>
      <c r="PX155" s="25"/>
      <c r="PY155" s="25"/>
      <c r="PZ155" s="25"/>
      <c r="QA155" s="25"/>
      <c r="QB155" s="25"/>
      <c r="QC155" s="25"/>
      <c r="QD155" s="25"/>
      <c r="QE155" s="25"/>
      <c r="QF155" s="25"/>
      <c r="QG155" s="25"/>
      <c r="QH155" s="25"/>
      <c r="QI155" s="25"/>
      <c r="QJ155" s="25"/>
      <c r="QK155" s="25"/>
      <c r="QL155" s="25"/>
      <c r="QM155" s="25"/>
      <c r="QN155" s="25"/>
      <c r="QO155" s="25"/>
      <c r="QP155" s="25"/>
      <c r="QQ155" s="25"/>
      <c r="QR155" s="25"/>
      <c r="QS155" s="25"/>
      <c r="QT155" s="25"/>
      <c r="QU155" s="25"/>
      <c r="QV155" s="25"/>
      <c r="QW155" s="25"/>
      <c r="QX155" s="25"/>
      <c r="QY155" s="25"/>
      <c r="QZ155" s="25"/>
      <c r="RA155" s="25"/>
      <c r="RB155" s="25"/>
      <c r="RC155" s="25"/>
      <c r="RD155" s="25"/>
      <c r="RE155" s="25"/>
      <c r="RF155" s="25"/>
      <c r="RG155" s="25"/>
      <c r="RH155" s="25"/>
      <c r="RI155" s="25"/>
      <c r="RJ155" s="25"/>
      <c r="RK155" s="25"/>
      <c r="RL155" s="25"/>
      <c r="RM155" s="25"/>
      <c r="RN155" s="25"/>
      <c r="RO155" s="25"/>
      <c r="RP155" s="25"/>
      <c r="RQ155" s="25"/>
      <c r="RR155" s="25"/>
      <c r="RS155" s="25"/>
      <c r="RT155" s="25"/>
      <c r="RU155" s="25"/>
      <c r="RV155" s="25"/>
      <c r="RW155" s="25"/>
      <c r="RX155" s="25"/>
      <c r="RY155" s="25"/>
      <c r="RZ155" s="25"/>
      <c r="SA155" s="25"/>
      <c r="SB155" s="25"/>
      <c r="SC155" s="25"/>
      <c r="SD155" s="25"/>
      <c r="SE155" s="25"/>
      <c r="SF155" s="25"/>
      <c r="SG155" s="25"/>
      <c r="SH155" s="25"/>
      <c r="SI155" s="25"/>
      <c r="SJ155" s="25"/>
      <c r="SK155" s="25"/>
      <c r="SL155" s="25"/>
      <c r="SM155" s="25"/>
      <c r="SN155" s="25"/>
      <c r="SO155" s="25"/>
      <c r="SP155" s="25"/>
      <c r="SQ155" s="25"/>
      <c r="SR155" s="25"/>
      <c r="SS155" s="25"/>
      <c r="ST155" s="25"/>
      <c r="SU155" s="25"/>
      <c r="SV155" s="25"/>
      <c r="SW155" s="25"/>
      <c r="SX155" s="25"/>
      <c r="SY155" s="25"/>
      <c r="SZ155" s="25"/>
      <c r="TA155" s="25"/>
      <c r="TB155" s="25"/>
      <c r="TC155" s="25"/>
      <c r="TD155" s="25"/>
      <c r="TE155" s="25"/>
      <c r="TF155" s="25"/>
      <c r="TG155" s="25"/>
      <c r="TH155" s="25"/>
      <c r="TI155" s="25"/>
      <c r="TJ155" s="25"/>
      <c r="TK155" s="25"/>
      <c r="TL155" s="25"/>
      <c r="TM155" s="25"/>
      <c r="TN155" s="25"/>
      <c r="TO155" s="25"/>
      <c r="TP155" s="25"/>
      <c r="TQ155" s="25"/>
      <c r="TR155" s="25"/>
      <c r="TS155" s="25"/>
      <c r="TT155" s="25"/>
      <c r="TU155" s="25"/>
      <c r="TV155" s="25"/>
      <c r="TW155" s="25"/>
      <c r="TX155" s="25"/>
      <c r="TY155" s="25"/>
      <c r="TZ155" s="25"/>
      <c r="UA155" s="25"/>
      <c r="UB155" s="25"/>
      <c r="UC155" s="25"/>
      <c r="UD155" s="25"/>
      <c r="UE155" s="25"/>
      <c r="UF155" s="25"/>
      <c r="UG155" s="25"/>
      <c r="UH155" s="25"/>
      <c r="UI155" s="25"/>
      <c r="UJ155" s="25"/>
      <c r="UK155" s="25"/>
      <c r="UL155" s="25"/>
      <c r="UM155" s="25"/>
      <c r="UN155" s="25"/>
      <c r="UO155" s="25"/>
      <c r="UP155" s="25"/>
      <c r="UQ155" s="25"/>
      <c r="UR155" s="25"/>
      <c r="US155" s="25"/>
      <c r="UT155" s="25"/>
      <c r="UU155" s="25"/>
      <c r="UV155" s="25"/>
      <c r="UW155" s="25"/>
      <c r="UX155" s="25"/>
      <c r="UY155" s="25"/>
      <c r="UZ155" s="25"/>
      <c r="VA155" s="25"/>
      <c r="VB155" s="25"/>
      <c r="VC155" s="25"/>
      <c r="VD155" s="25"/>
      <c r="VE155" s="25"/>
      <c r="VF155" s="25"/>
      <c r="VG155" s="25"/>
      <c r="VH155" s="25"/>
      <c r="VI155" s="25"/>
      <c r="VJ155" s="25"/>
      <c r="VK155" s="25"/>
      <c r="VL155" s="25"/>
      <c r="VM155" s="25"/>
      <c r="VN155" s="25"/>
      <c r="VO155" s="25"/>
      <c r="VP155" s="25"/>
      <c r="VQ155" s="25"/>
      <c r="VR155" s="25"/>
      <c r="VS155" s="25"/>
      <c r="VT155" s="25"/>
      <c r="VU155" s="25"/>
      <c r="VV155" s="25"/>
      <c r="VW155" s="25"/>
      <c r="VX155" s="25"/>
      <c r="VY155" s="25"/>
      <c r="VZ155" s="25"/>
      <c r="WA155" s="25"/>
      <c r="WB155" s="25"/>
      <c r="WC155" s="25"/>
      <c r="WD155" s="25"/>
      <c r="WE155" s="25"/>
      <c r="WF155" s="25"/>
      <c r="WG155" s="25"/>
      <c r="WH155" s="25"/>
      <c r="WI155" s="25"/>
      <c r="WJ155" s="25"/>
      <c r="WK155" s="25"/>
      <c r="WL155" s="25"/>
      <c r="WM155" s="25"/>
      <c r="WN155" s="25"/>
      <c r="WO155" s="25"/>
      <c r="WP155" s="25"/>
      <c r="WQ155" s="25"/>
      <c r="WR155" s="25"/>
      <c r="WS155" s="25"/>
      <c r="WT155" s="25"/>
      <c r="WU155" s="25"/>
      <c r="WV155" s="25"/>
      <c r="WW155" s="25"/>
      <c r="WX155" s="25"/>
      <c r="WY155" s="25"/>
      <c r="WZ155" s="25"/>
      <c r="XA155" s="25"/>
      <c r="XB155" s="25"/>
      <c r="XC155" s="25"/>
      <c r="XD155" s="25"/>
      <c r="XE155" s="25"/>
      <c r="XF155" s="25"/>
      <c r="XG155" s="25"/>
      <c r="XH155" s="25"/>
      <c r="XI155" s="25"/>
      <c r="XJ155" s="25"/>
      <c r="XK155" s="25"/>
      <c r="XL155" s="25"/>
      <c r="XM155" s="25"/>
      <c r="XN155" s="25"/>
      <c r="XO155" s="25"/>
      <c r="XP155" s="25"/>
      <c r="XQ155" s="25"/>
      <c r="XR155" s="25"/>
      <c r="XS155" s="25"/>
      <c r="XT155" s="25"/>
      <c r="XU155" s="25"/>
      <c r="XV155" s="25"/>
      <c r="XW155" s="25"/>
      <c r="XX155" s="25"/>
      <c r="XY155" s="25"/>
      <c r="XZ155" s="25"/>
      <c r="YA155" s="25"/>
      <c r="YB155" s="25"/>
      <c r="YC155" s="25"/>
      <c r="YD155" s="25"/>
      <c r="YE155" s="25"/>
      <c r="YF155" s="25"/>
      <c r="YG155" s="25"/>
      <c r="YH155" s="25"/>
      <c r="YI155" s="25"/>
      <c r="YJ155" s="25"/>
      <c r="YK155" s="25"/>
      <c r="YL155" s="25"/>
      <c r="YM155" s="25"/>
      <c r="YN155" s="25"/>
      <c r="YO155" s="25"/>
      <c r="YP155" s="25"/>
      <c r="YQ155" s="25"/>
      <c r="YR155" s="25"/>
      <c r="YS155" s="25"/>
      <c r="YT155" s="25"/>
      <c r="YU155" s="25"/>
      <c r="YV155" s="25"/>
      <c r="YW155" s="25"/>
      <c r="YX155" s="25"/>
      <c r="YY155" s="25"/>
      <c r="YZ155" s="25"/>
      <c r="ZA155" s="25"/>
      <c r="ZB155" s="25"/>
      <c r="ZC155" s="25"/>
      <c r="ZD155" s="25"/>
      <c r="ZE155" s="25"/>
      <c r="ZF155" s="25"/>
      <c r="ZG155" s="25"/>
      <c r="ZH155" s="25"/>
      <c r="ZI155" s="25"/>
      <c r="ZJ155" s="25"/>
      <c r="ZK155" s="25"/>
      <c r="ZL155" s="25"/>
      <c r="ZM155" s="25"/>
      <c r="ZN155" s="25"/>
      <c r="ZO155" s="25"/>
      <c r="ZP155" s="25"/>
      <c r="ZQ155" s="25"/>
      <c r="ZR155" s="25"/>
      <c r="ZS155" s="25"/>
      <c r="ZT155" s="25"/>
      <c r="ZU155" s="25"/>
      <c r="ZV155" s="25"/>
      <c r="ZW155" s="25"/>
      <c r="ZX155" s="25"/>
      <c r="ZY155" s="25"/>
      <c r="ZZ155" s="25"/>
      <c r="AAA155" s="25"/>
      <c r="AAB155" s="25"/>
      <c r="AAC155" s="25"/>
      <c r="AAD155" s="25"/>
      <c r="AAE155" s="25"/>
      <c r="AAF155" s="25"/>
      <c r="AAG155" s="25"/>
      <c r="AAH155" s="25"/>
      <c r="AAI155" s="25"/>
      <c r="AAJ155" s="25"/>
      <c r="AAK155" s="25"/>
      <c r="AAL155" s="25"/>
      <c r="AAM155" s="25"/>
      <c r="AAN155" s="25"/>
      <c r="AAO155" s="25"/>
      <c r="AAP155" s="25"/>
      <c r="AAQ155" s="25"/>
      <c r="AAR155" s="25"/>
      <c r="AAS155" s="25"/>
      <c r="AAT155" s="25"/>
      <c r="AAU155" s="25"/>
      <c r="AAV155" s="25"/>
      <c r="AAW155" s="25"/>
      <c r="AAX155" s="25"/>
      <c r="AAY155" s="25"/>
      <c r="AAZ155" s="25"/>
      <c r="ABA155" s="25"/>
      <c r="ABB155" s="25"/>
      <c r="ABC155" s="25"/>
      <c r="ABD155" s="25"/>
      <c r="ABE155" s="25"/>
      <c r="ABF155" s="25"/>
      <c r="ABG155" s="25"/>
      <c r="ABH155" s="25"/>
      <c r="ABI155" s="25"/>
      <c r="ABJ155" s="25"/>
      <c r="ABK155" s="25"/>
      <c r="ABL155" s="25"/>
      <c r="ABM155" s="25"/>
      <c r="ABN155" s="25"/>
      <c r="ABO155" s="25"/>
      <c r="ABP155" s="25"/>
      <c r="ABQ155" s="25"/>
      <c r="ABR155" s="25"/>
      <c r="ABS155" s="25"/>
      <c r="ABT155" s="25"/>
      <c r="ABU155" s="25"/>
      <c r="ABV155" s="25"/>
      <c r="ABW155" s="25"/>
      <c r="ABX155" s="25"/>
      <c r="ABY155" s="25"/>
      <c r="ABZ155" s="25"/>
      <c r="ACA155" s="25"/>
      <c r="ACB155" s="25"/>
      <c r="ACC155" s="25"/>
      <c r="ACD155" s="25"/>
      <c r="ACE155" s="25"/>
      <c r="ACF155" s="25"/>
      <c r="ACG155" s="25"/>
      <c r="ACH155" s="25"/>
      <c r="ACI155" s="25"/>
      <c r="ACJ155" s="25"/>
      <c r="ACK155" s="25"/>
      <c r="ACL155" s="25"/>
      <c r="ACM155" s="25"/>
      <c r="ACN155" s="25"/>
      <c r="ACO155" s="25"/>
      <c r="ACP155" s="25"/>
      <c r="ACQ155" s="25"/>
      <c r="ACR155" s="25"/>
      <c r="ACS155" s="25"/>
      <c r="ACT155" s="25"/>
      <c r="ACU155" s="25"/>
      <c r="ACV155" s="25"/>
      <c r="ACW155" s="25"/>
      <c r="ACX155" s="25"/>
      <c r="ACY155" s="25"/>
      <c r="ACZ155" s="25"/>
      <c r="ADA155" s="25"/>
      <c r="ADB155" s="25"/>
      <c r="ADC155" s="25"/>
      <c r="ADD155" s="25"/>
      <c r="ADE155" s="25"/>
      <c r="ADF155" s="25"/>
      <c r="ADG155" s="25"/>
      <c r="ADH155" s="25"/>
      <c r="ADI155" s="25"/>
      <c r="ADJ155" s="25"/>
      <c r="ADK155" s="25"/>
      <c r="ADL155" s="25"/>
      <c r="ADM155" s="25"/>
      <c r="ADN155" s="25"/>
      <c r="ADO155" s="25"/>
      <c r="ADP155" s="25"/>
      <c r="ADQ155" s="25"/>
      <c r="ADR155" s="25"/>
      <c r="ADS155" s="25"/>
      <c r="ADT155" s="25"/>
      <c r="ADU155" s="25"/>
      <c r="ADV155" s="25"/>
      <c r="ADW155" s="25"/>
      <c r="ADX155" s="25"/>
      <c r="ADY155" s="25"/>
      <c r="ADZ155" s="25"/>
      <c r="AEA155" s="25"/>
      <c r="AEB155" s="25"/>
      <c r="AEC155" s="25"/>
      <c r="AED155" s="25"/>
      <c r="AEE155" s="25"/>
      <c r="AEF155" s="25"/>
      <c r="AEG155" s="25"/>
      <c r="AEH155" s="25"/>
      <c r="AEI155" s="25"/>
      <c r="AEJ155" s="25"/>
      <c r="AEK155" s="25"/>
      <c r="AEL155" s="25"/>
      <c r="AEM155" s="25"/>
      <c r="AEN155" s="25"/>
      <c r="AEO155" s="25"/>
      <c r="AEP155" s="25"/>
      <c r="AEQ155" s="25"/>
      <c r="AER155" s="25"/>
      <c r="AES155" s="25"/>
      <c r="AET155" s="25"/>
      <c r="AEU155" s="25"/>
      <c r="AEV155" s="25"/>
      <c r="AEW155" s="25"/>
      <c r="AEX155" s="25"/>
      <c r="AEY155" s="25"/>
      <c r="AEZ155" s="25"/>
      <c r="AFA155" s="25"/>
      <c r="AFB155" s="25"/>
      <c r="AFC155" s="25"/>
      <c r="AFD155" s="25"/>
      <c r="AFE155" s="25"/>
      <c r="AFF155" s="25"/>
      <c r="AFG155" s="25"/>
      <c r="AFH155" s="25"/>
      <c r="AFI155" s="25"/>
      <c r="AFJ155" s="25"/>
      <c r="AFK155" s="25"/>
      <c r="AFL155" s="25"/>
      <c r="AFM155" s="25"/>
      <c r="AFN155" s="25"/>
      <c r="AFO155" s="25"/>
      <c r="AFP155" s="25"/>
      <c r="AFQ155" s="25"/>
      <c r="AFR155" s="25"/>
      <c r="AFS155" s="25"/>
      <c r="AFT155" s="25"/>
      <c r="AFU155" s="25"/>
      <c r="AFV155" s="25"/>
      <c r="AFW155" s="25"/>
      <c r="AFX155" s="25"/>
      <c r="AFY155" s="25"/>
      <c r="AFZ155" s="25"/>
      <c r="AGA155" s="25"/>
      <c r="AGB155" s="25"/>
      <c r="AGC155" s="25"/>
      <c r="AGD155" s="25"/>
      <c r="AGE155" s="25"/>
      <c r="AGF155" s="25"/>
      <c r="AGG155" s="25"/>
      <c r="AGH155" s="25"/>
      <c r="AGI155" s="25"/>
      <c r="AGJ155" s="25"/>
      <c r="AGK155" s="25"/>
      <c r="AGL155" s="25"/>
      <c r="AGM155" s="25"/>
      <c r="AGN155" s="25"/>
      <c r="AGO155" s="25"/>
      <c r="AGP155" s="25"/>
      <c r="AGQ155" s="25"/>
      <c r="AGR155" s="25"/>
      <c r="AGS155" s="25"/>
      <c r="AGT155" s="25"/>
      <c r="AGU155" s="25"/>
      <c r="AGV155" s="25"/>
      <c r="AGW155" s="25"/>
      <c r="AGX155" s="25"/>
      <c r="AGY155" s="25"/>
      <c r="AGZ155" s="25"/>
      <c r="AHA155" s="25"/>
      <c r="AHB155" s="25"/>
      <c r="AHC155" s="25"/>
      <c r="AHD155" s="25"/>
      <c r="AHE155" s="25"/>
      <c r="AHF155" s="25"/>
      <c r="AHG155" s="25"/>
      <c r="AHH155" s="25"/>
      <c r="AHI155" s="25"/>
      <c r="AHJ155" s="25"/>
      <c r="AHK155" s="25"/>
      <c r="AHL155" s="25"/>
      <c r="AHM155" s="25"/>
      <c r="AHN155" s="25"/>
      <c r="AHO155" s="25"/>
      <c r="AHP155" s="25"/>
      <c r="AHQ155" s="25"/>
      <c r="AHR155" s="25"/>
      <c r="AHS155" s="25"/>
      <c r="AHT155" s="25"/>
      <c r="AHU155" s="25"/>
      <c r="AHV155" s="25"/>
      <c r="AHW155" s="25"/>
      <c r="AHX155" s="25"/>
      <c r="AHY155" s="25"/>
      <c r="AHZ155" s="25"/>
      <c r="AIA155" s="25"/>
      <c r="AIB155" s="25"/>
      <c r="AIC155" s="25"/>
      <c r="AID155" s="25"/>
      <c r="AIE155" s="25"/>
      <c r="AIF155" s="25"/>
      <c r="AIG155" s="25"/>
      <c r="AIH155" s="25"/>
      <c r="AII155" s="25"/>
      <c r="AIJ155" s="25"/>
      <c r="AIK155" s="25"/>
      <c r="AIL155" s="25"/>
      <c r="AIM155" s="25"/>
      <c r="AIN155" s="25"/>
      <c r="AIO155" s="25"/>
      <c r="AIP155" s="25"/>
      <c r="AIQ155" s="25"/>
      <c r="AIR155" s="25"/>
      <c r="AIS155" s="25"/>
      <c r="AIT155" s="25"/>
      <c r="AIU155" s="25"/>
      <c r="AIV155" s="25"/>
      <c r="AIW155" s="25"/>
      <c r="AIX155" s="25"/>
      <c r="AIY155" s="25"/>
      <c r="AIZ155" s="25"/>
      <c r="AJA155" s="25"/>
      <c r="AJB155" s="25"/>
      <c r="AJC155" s="25"/>
      <c r="AJD155" s="25"/>
      <c r="AJE155" s="25"/>
      <c r="AJF155" s="25"/>
      <c r="AJG155" s="25"/>
      <c r="AJH155" s="25"/>
      <c r="AJI155" s="25"/>
      <c r="AJJ155" s="25"/>
      <c r="AJK155" s="25"/>
      <c r="AJL155" s="25"/>
      <c r="AJM155" s="25"/>
      <c r="AJN155" s="25"/>
      <c r="AJO155" s="25"/>
      <c r="AJP155" s="25"/>
      <c r="AJQ155" s="25"/>
      <c r="AJR155" s="25"/>
      <c r="AJS155" s="25"/>
      <c r="AJT155" s="25"/>
      <c r="AJU155" s="25"/>
      <c r="AJV155" s="25"/>
      <c r="AJW155" s="25"/>
      <c r="AJX155" s="25"/>
      <c r="AJY155" s="25"/>
      <c r="AJZ155" s="25"/>
      <c r="AKA155" s="25"/>
      <c r="AKB155" s="25"/>
      <c r="AKC155" s="25"/>
      <c r="AKD155" s="25"/>
      <c r="AKE155" s="25"/>
      <c r="AKF155" s="25"/>
      <c r="AKG155" s="25"/>
      <c r="AKH155" s="25"/>
      <c r="AKI155" s="25"/>
      <c r="AKJ155" s="25"/>
      <c r="AKK155" s="25"/>
      <c r="AKL155" s="25"/>
      <c r="AKM155" s="25"/>
      <c r="AKN155" s="25"/>
      <c r="AKO155" s="25"/>
      <c r="AKP155" s="25"/>
      <c r="AKQ155" s="25"/>
      <c r="AKR155" s="25"/>
      <c r="AKS155" s="25"/>
      <c r="AKT155" s="25"/>
      <c r="AKU155" s="25"/>
      <c r="AKV155" s="25"/>
      <c r="AKW155" s="25"/>
      <c r="AKX155" s="25"/>
      <c r="AKY155" s="25"/>
      <c r="AKZ155" s="25"/>
      <c r="ALA155" s="25"/>
      <c r="ALB155" s="25"/>
      <c r="ALC155" s="25"/>
      <c r="ALD155" s="25"/>
      <c r="ALE155" s="25"/>
      <c r="ALF155" s="25"/>
      <c r="ALG155" s="25"/>
      <c r="ALH155" s="25"/>
      <c r="ALI155" s="25"/>
      <c r="ALJ155" s="25"/>
      <c r="ALK155" s="25"/>
      <c r="ALL155" s="25"/>
      <c r="ALM155" s="25"/>
      <c r="ALN155" s="25"/>
      <c r="ALO155" s="25"/>
      <c r="ALP155" s="25"/>
      <c r="ALQ155" s="25"/>
      <c r="ALR155" s="25"/>
      <c r="ALS155" s="25"/>
      <c r="ALT155" s="25"/>
      <c r="ALU155" s="25"/>
      <c r="ALV155" s="25"/>
      <c r="ALW155" s="25"/>
      <c r="ALX155" s="25"/>
      <c r="ALY155" s="25"/>
      <c r="ALZ155" s="25"/>
      <c r="AMA155" s="25"/>
      <c r="AMB155" s="25"/>
      <c r="AMC155" s="25"/>
      <c r="AMD155" s="25"/>
      <c r="AME155" s="25"/>
      <c r="AMF155" s="25"/>
      <c r="AMG155" s="25"/>
      <c r="AMH155" s="25"/>
      <c r="AMI155" s="25"/>
      <c r="AMJ155" s="25"/>
      <c r="AMK155" s="25"/>
      <c r="AML155" s="25"/>
      <c r="AMM155" s="25"/>
      <c r="AMN155" s="25"/>
      <c r="AMO155" s="25"/>
      <c r="AMP155" s="25"/>
      <c r="AMQ155" s="25"/>
      <c r="AMR155" s="25"/>
      <c r="AMS155" s="25"/>
      <c r="AMT155" s="25"/>
      <c r="AMU155" s="25"/>
      <c r="AMV155" s="25"/>
      <c r="AMW155" s="25"/>
      <c r="AMX155" s="25"/>
      <c r="AMY155" s="25"/>
      <c r="AMZ155" s="25"/>
      <c r="ANA155" s="25"/>
      <c r="ANB155" s="25"/>
      <c r="ANC155" s="25"/>
      <c r="AND155" s="25"/>
      <c r="ANE155" s="25"/>
      <c r="ANF155" s="25"/>
      <c r="ANG155" s="25"/>
      <c r="ANH155" s="25"/>
      <c r="ANI155" s="25"/>
      <c r="ANJ155" s="25"/>
      <c r="ANK155" s="25"/>
      <c r="ANL155" s="25"/>
      <c r="ANM155" s="25"/>
      <c r="ANN155" s="25"/>
      <c r="ANO155" s="25"/>
      <c r="ANP155" s="25"/>
      <c r="ANQ155" s="25"/>
      <c r="ANR155" s="25"/>
      <c r="ANS155" s="25"/>
      <c r="ANT155" s="25"/>
      <c r="ANU155" s="25"/>
      <c r="ANV155" s="25"/>
      <c r="ANW155" s="25"/>
      <c r="ANX155" s="25"/>
      <c r="ANY155" s="25"/>
      <c r="ANZ155" s="25"/>
      <c r="AOA155" s="25"/>
      <c r="AOB155" s="25"/>
      <c r="AOC155" s="25"/>
      <c r="AOD155" s="25"/>
      <c r="AOE155" s="25"/>
      <c r="AOF155" s="25"/>
      <c r="AOG155" s="25"/>
      <c r="AOH155" s="25"/>
      <c r="AOI155" s="25"/>
      <c r="AOJ155" s="25"/>
      <c r="AOK155" s="25"/>
      <c r="AOL155" s="25"/>
      <c r="AOM155" s="25"/>
      <c r="AON155" s="25"/>
      <c r="AOO155" s="25"/>
      <c r="AOP155" s="25"/>
      <c r="AOQ155" s="25"/>
      <c r="AOR155" s="25"/>
      <c r="AOS155" s="25"/>
      <c r="AOT155" s="25"/>
      <c r="AOU155" s="25"/>
      <c r="AOV155" s="25"/>
      <c r="AOW155" s="25"/>
      <c r="AOX155" s="25"/>
      <c r="AOY155" s="25"/>
      <c r="AOZ155" s="25"/>
      <c r="APA155" s="25"/>
      <c r="APB155" s="25"/>
      <c r="APC155" s="25"/>
      <c r="APD155" s="25"/>
      <c r="APE155" s="25"/>
      <c r="APF155" s="25"/>
      <c r="APG155" s="25"/>
      <c r="APH155" s="25"/>
      <c r="API155" s="25"/>
      <c r="APJ155" s="25"/>
      <c r="APK155" s="25"/>
      <c r="APL155" s="25"/>
      <c r="APM155" s="25"/>
      <c r="APN155" s="25"/>
      <c r="APO155" s="25"/>
      <c r="APP155" s="25"/>
      <c r="APQ155" s="25"/>
      <c r="APR155" s="25"/>
      <c r="APS155" s="25"/>
      <c r="APT155" s="25"/>
      <c r="APU155" s="25"/>
      <c r="APV155" s="25"/>
      <c r="APW155" s="25"/>
      <c r="APX155" s="25"/>
      <c r="APY155" s="25"/>
      <c r="APZ155" s="25"/>
      <c r="AQA155" s="25"/>
      <c r="AQB155" s="25"/>
      <c r="AQC155" s="25"/>
      <c r="AQD155" s="25"/>
      <c r="AQE155" s="25"/>
      <c r="AQF155" s="25"/>
      <c r="AQG155" s="25"/>
      <c r="AQH155" s="25"/>
      <c r="AQI155" s="25"/>
      <c r="AQJ155" s="25"/>
      <c r="AQK155" s="25"/>
      <c r="AQL155" s="25"/>
      <c r="AQM155" s="25"/>
      <c r="AQN155" s="25"/>
      <c r="AQO155" s="25"/>
      <c r="AQP155" s="25"/>
      <c r="AQQ155" s="25"/>
      <c r="AQR155" s="25"/>
      <c r="AQS155" s="25"/>
      <c r="AQT155" s="25"/>
      <c r="AQU155" s="25"/>
      <c r="AQV155" s="25"/>
      <c r="AQW155" s="25"/>
      <c r="AQX155" s="25"/>
      <c r="AQY155" s="25"/>
      <c r="AQZ155" s="25"/>
      <c r="ARA155" s="25"/>
      <c r="ARB155" s="25"/>
      <c r="ARC155" s="25"/>
      <c r="ARD155" s="25"/>
      <c r="ARE155" s="25"/>
      <c r="ARF155" s="25"/>
      <c r="ARG155" s="25"/>
      <c r="ARH155" s="25"/>
      <c r="ARI155" s="25"/>
      <c r="ARJ155" s="25"/>
      <c r="ARK155" s="25"/>
      <c r="ARL155" s="25"/>
      <c r="ARM155" s="25"/>
      <c r="ARN155" s="25"/>
      <c r="ARO155" s="25"/>
      <c r="ARP155" s="25"/>
      <c r="ARQ155" s="25"/>
      <c r="ARR155" s="25"/>
      <c r="ARS155" s="25"/>
      <c r="ART155" s="25"/>
      <c r="ARU155" s="25"/>
      <c r="ARV155" s="25"/>
      <c r="ARW155" s="25"/>
      <c r="ARX155" s="25"/>
      <c r="ARY155" s="25"/>
      <c r="ARZ155" s="25"/>
      <c r="ASA155" s="25"/>
      <c r="ASB155" s="25"/>
      <c r="ASC155" s="25"/>
      <c r="ASD155" s="25"/>
      <c r="ASE155" s="25"/>
      <c r="ASF155" s="25"/>
      <c r="ASG155" s="25"/>
      <c r="ASH155" s="25"/>
      <c r="ASI155" s="25"/>
      <c r="ASJ155" s="25"/>
      <c r="ASK155" s="25"/>
      <c r="ASL155" s="25"/>
      <c r="ASM155" s="25"/>
      <c r="ASN155" s="25"/>
      <c r="ASO155" s="25"/>
      <c r="ASP155" s="25"/>
      <c r="ASQ155" s="25"/>
      <c r="ASR155" s="25"/>
      <c r="ASS155" s="25"/>
      <c r="AST155" s="25"/>
      <c r="ASU155" s="25"/>
      <c r="ASV155" s="25"/>
      <c r="ASW155" s="25"/>
      <c r="ASX155" s="25"/>
      <c r="ASY155" s="25"/>
      <c r="ASZ155" s="25"/>
      <c r="ATA155" s="25"/>
      <c r="ATB155" s="25"/>
      <c r="ATC155" s="25"/>
      <c r="ATD155" s="25"/>
      <c r="ATE155" s="25"/>
      <c r="ATF155" s="25"/>
      <c r="ATG155" s="25"/>
      <c r="ATH155" s="25"/>
      <c r="ATI155" s="25"/>
      <c r="ATJ155" s="25"/>
      <c r="ATK155" s="25"/>
      <c r="ATL155" s="25"/>
      <c r="ATM155" s="25"/>
      <c r="ATN155" s="25"/>
      <c r="ATO155" s="25"/>
      <c r="ATP155" s="25"/>
      <c r="ATQ155" s="25"/>
      <c r="ATR155" s="25"/>
      <c r="ATS155" s="25"/>
      <c r="ATT155" s="25"/>
      <c r="ATU155" s="25"/>
      <c r="ATV155" s="25"/>
      <c r="ATW155" s="25"/>
      <c r="ATX155" s="25"/>
      <c r="ATY155" s="25"/>
      <c r="ATZ155" s="25"/>
      <c r="AUA155" s="25"/>
      <c r="AUB155" s="25"/>
      <c r="AUC155" s="25"/>
      <c r="AUD155" s="25"/>
      <c r="AUE155" s="25"/>
      <c r="AUF155" s="25"/>
      <c r="AUG155" s="25"/>
      <c r="AUH155" s="25"/>
      <c r="AUI155" s="25"/>
      <c r="AUJ155" s="25"/>
      <c r="AUK155" s="25"/>
      <c r="AUL155" s="25"/>
      <c r="AUM155" s="25"/>
      <c r="AUN155" s="25"/>
      <c r="AUO155" s="25"/>
      <c r="AUP155" s="25"/>
      <c r="AUQ155" s="25"/>
      <c r="AUR155" s="25"/>
      <c r="AUS155" s="25"/>
      <c r="AUT155" s="25"/>
      <c r="AUU155" s="25"/>
      <c r="AUV155" s="25"/>
      <c r="AUW155" s="25"/>
      <c r="AUX155" s="25"/>
      <c r="AUY155" s="25"/>
      <c r="AUZ155" s="25"/>
      <c r="AVA155" s="25"/>
      <c r="AVB155" s="25"/>
      <c r="AVC155" s="25"/>
      <c r="AVD155" s="25"/>
      <c r="AVE155" s="25"/>
      <c r="AVF155" s="25"/>
      <c r="AVG155" s="25"/>
      <c r="AVH155" s="25"/>
      <c r="AVI155" s="25"/>
      <c r="AVJ155" s="25"/>
      <c r="AVK155" s="25"/>
      <c r="AVL155" s="25"/>
      <c r="AVM155" s="25"/>
      <c r="AVN155" s="25"/>
      <c r="AVO155" s="25"/>
      <c r="AVP155" s="25"/>
      <c r="AVQ155" s="25"/>
      <c r="AVR155" s="25"/>
      <c r="AVS155" s="25"/>
      <c r="AVT155" s="25"/>
      <c r="AVU155" s="25"/>
      <c r="AVV155" s="25"/>
      <c r="AVW155" s="25"/>
      <c r="AVX155" s="25"/>
      <c r="AVY155" s="25"/>
      <c r="AVZ155" s="25"/>
      <c r="AWA155" s="25"/>
      <c r="AWB155" s="25"/>
      <c r="AWC155" s="25"/>
      <c r="AWD155" s="25"/>
      <c r="AWE155" s="25"/>
      <c r="AWF155" s="25"/>
      <c r="AWG155" s="25"/>
      <c r="AWH155" s="25"/>
      <c r="AWI155" s="25"/>
      <c r="AWJ155" s="25"/>
      <c r="AWK155" s="25"/>
      <c r="AWL155" s="25"/>
      <c r="AWM155" s="25"/>
      <c r="AWN155" s="25"/>
      <c r="AWO155" s="25"/>
      <c r="AWP155" s="25"/>
      <c r="AWQ155" s="25"/>
      <c r="AWR155" s="25"/>
      <c r="AWS155" s="25"/>
      <c r="AWT155" s="25"/>
      <c r="AWU155" s="25"/>
      <c r="AWV155" s="25"/>
      <c r="AWW155" s="25"/>
      <c r="AWX155" s="25"/>
      <c r="AWY155" s="25"/>
      <c r="AWZ155" s="25"/>
      <c r="AXA155" s="25"/>
      <c r="AXB155" s="25"/>
      <c r="AXC155" s="25"/>
      <c r="AXD155" s="25"/>
      <c r="AXE155" s="25"/>
      <c r="AXF155" s="25"/>
      <c r="AXG155" s="25"/>
      <c r="AXH155" s="25"/>
      <c r="AXI155" s="25"/>
      <c r="AXJ155" s="25"/>
      <c r="AXK155" s="25"/>
      <c r="AXL155" s="25"/>
      <c r="AXM155" s="25"/>
      <c r="AXN155" s="25"/>
      <c r="AXO155" s="25"/>
      <c r="AXP155" s="25"/>
      <c r="AXQ155" s="25"/>
      <c r="AXR155" s="25"/>
      <c r="AXS155" s="25"/>
      <c r="AXT155" s="25"/>
      <c r="AXU155" s="25"/>
      <c r="AXV155" s="25"/>
      <c r="AXW155" s="25"/>
      <c r="AXX155" s="25"/>
      <c r="AXY155" s="25"/>
      <c r="AXZ155" s="25"/>
      <c r="AYA155" s="25"/>
      <c r="AYB155" s="25"/>
      <c r="AYC155" s="25"/>
      <c r="AYD155" s="25"/>
      <c r="AYE155" s="25"/>
      <c r="AYF155" s="25"/>
      <c r="AYG155" s="25"/>
      <c r="AYH155" s="25"/>
      <c r="AYI155" s="25"/>
      <c r="AYJ155" s="25"/>
      <c r="AYK155" s="25"/>
      <c r="AYL155" s="25"/>
      <c r="AYM155" s="25"/>
      <c r="AYN155" s="25"/>
      <c r="AYO155" s="25"/>
      <c r="AYP155" s="25"/>
      <c r="AYQ155" s="25"/>
      <c r="AYR155" s="25"/>
      <c r="AYS155" s="25"/>
      <c r="AYT155" s="25"/>
      <c r="AYU155" s="25"/>
      <c r="AYV155" s="25"/>
      <c r="AYW155" s="25"/>
      <c r="AYX155" s="25"/>
      <c r="AYY155" s="25"/>
      <c r="AYZ155" s="25"/>
      <c r="AZA155" s="25"/>
      <c r="AZB155" s="25"/>
      <c r="AZC155" s="25"/>
      <c r="AZD155" s="25"/>
      <c r="AZE155" s="25"/>
      <c r="AZF155" s="25"/>
      <c r="AZG155" s="25"/>
      <c r="AZH155" s="25"/>
      <c r="AZI155" s="25"/>
      <c r="AZJ155" s="25"/>
      <c r="AZK155" s="25"/>
      <c r="AZL155" s="25"/>
      <c r="AZM155" s="25"/>
      <c r="AZN155" s="25"/>
      <c r="AZO155" s="25"/>
      <c r="AZP155" s="25"/>
      <c r="AZQ155" s="25"/>
      <c r="AZR155" s="25"/>
      <c r="AZS155" s="25"/>
      <c r="AZT155" s="25"/>
      <c r="AZU155" s="25"/>
      <c r="AZV155" s="25"/>
      <c r="AZW155" s="25"/>
      <c r="AZX155" s="25"/>
      <c r="AZY155" s="25"/>
      <c r="AZZ155" s="25"/>
      <c r="BAA155" s="25"/>
      <c r="BAB155" s="25"/>
      <c r="BAC155" s="25"/>
      <c r="BAD155" s="25"/>
      <c r="BAE155" s="25"/>
      <c r="BAF155" s="25"/>
      <c r="BAG155" s="25"/>
      <c r="BAH155" s="25"/>
      <c r="BAI155" s="25"/>
      <c r="BAJ155" s="25"/>
      <c r="BAK155" s="25"/>
      <c r="BAL155" s="25"/>
      <c r="BAM155" s="25"/>
      <c r="BAN155" s="25"/>
      <c r="BAO155" s="25"/>
      <c r="BAP155" s="25"/>
      <c r="BAQ155" s="25"/>
      <c r="BAR155" s="25"/>
      <c r="BAS155" s="25"/>
      <c r="BAT155" s="25"/>
      <c r="BAU155" s="25"/>
      <c r="BAV155" s="25"/>
      <c r="BAW155" s="25"/>
      <c r="BAX155" s="25"/>
      <c r="BAY155" s="25"/>
      <c r="BAZ155" s="25"/>
      <c r="BBA155" s="25"/>
      <c r="BBB155" s="25"/>
      <c r="BBC155" s="25"/>
      <c r="BBD155" s="25"/>
      <c r="BBE155" s="25"/>
      <c r="BBF155" s="25"/>
      <c r="BBG155" s="25"/>
      <c r="BBH155" s="25"/>
      <c r="BBI155" s="25"/>
      <c r="BBJ155" s="25"/>
      <c r="BBK155" s="25"/>
      <c r="BBL155" s="25"/>
      <c r="BBM155" s="25"/>
      <c r="BBN155" s="25"/>
      <c r="BBO155" s="25"/>
      <c r="BBP155" s="25"/>
      <c r="BBQ155" s="25"/>
      <c r="BBR155" s="25"/>
      <c r="BBS155" s="25"/>
      <c r="BBT155" s="25"/>
      <c r="BBU155" s="25"/>
      <c r="BBV155" s="25"/>
      <c r="BBW155" s="25"/>
      <c r="BBX155" s="25"/>
      <c r="BBY155" s="25"/>
      <c r="BBZ155" s="25"/>
      <c r="BCA155" s="25"/>
      <c r="BCB155" s="25"/>
      <c r="BCC155" s="25"/>
      <c r="BCD155" s="25"/>
      <c r="BCE155" s="25"/>
      <c r="BCF155" s="25"/>
      <c r="BCG155" s="25"/>
      <c r="BCH155" s="25"/>
      <c r="BCI155" s="25"/>
      <c r="BCJ155" s="25"/>
      <c r="BCK155" s="25"/>
      <c r="BCL155" s="25"/>
      <c r="BCM155" s="25"/>
      <c r="BCN155" s="25"/>
      <c r="BCO155" s="25"/>
      <c r="BCP155" s="25"/>
      <c r="BCQ155" s="25"/>
      <c r="BCR155" s="25"/>
      <c r="BCS155" s="25"/>
      <c r="BCT155" s="25"/>
      <c r="BCU155" s="25"/>
      <c r="BCV155" s="25"/>
      <c r="BCW155" s="25"/>
      <c r="BCX155" s="25"/>
      <c r="BCY155" s="25"/>
      <c r="BCZ155" s="25"/>
      <c r="BDA155" s="25"/>
      <c r="BDB155" s="25"/>
      <c r="BDC155" s="25"/>
      <c r="BDD155" s="25"/>
      <c r="BDE155" s="25"/>
      <c r="BDF155" s="25"/>
      <c r="BDG155" s="25"/>
      <c r="BDH155" s="25"/>
      <c r="BDI155" s="25"/>
      <c r="BDJ155" s="25"/>
      <c r="BDK155" s="25"/>
      <c r="BDL155" s="25"/>
      <c r="BDM155" s="25"/>
      <c r="BDN155" s="25"/>
      <c r="BDO155" s="25"/>
      <c r="BDP155" s="25"/>
      <c r="BDQ155" s="25"/>
      <c r="BDR155" s="25"/>
      <c r="BDS155" s="25"/>
      <c r="BDT155" s="25"/>
      <c r="BDU155" s="25"/>
      <c r="BDV155" s="25"/>
      <c r="BDW155" s="25"/>
      <c r="BDX155" s="25"/>
      <c r="BDY155" s="25"/>
      <c r="BDZ155" s="25"/>
      <c r="BEA155" s="25"/>
      <c r="BEB155" s="25"/>
      <c r="BEC155" s="25"/>
      <c r="BED155" s="25"/>
      <c r="BEE155" s="25"/>
      <c r="BEF155" s="25"/>
      <c r="BEG155" s="25"/>
      <c r="BEH155" s="25"/>
      <c r="BEI155" s="25"/>
      <c r="BEJ155" s="25"/>
      <c r="BEK155" s="25"/>
      <c r="BEL155" s="25"/>
      <c r="BEM155" s="25"/>
      <c r="BEN155" s="25"/>
      <c r="BEO155" s="25"/>
      <c r="BEP155" s="25"/>
      <c r="BEQ155" s="25"/>
      <c r="BER155" s="25"/>
      <c r="BES155" s="25"/>
      <c r="BET155" s="25"/>
      <c r="BEU155" s="25"/>
      <c r="BEV155" s="25"/>
      <c r="BEW155" s="25"/>
      <c r="BEX155" s="25"/>
      <c r="BEY155" s="25"/>
      <c r="BEZ155" s="25"/>
      <c r="BFA155" s="25"/>
      <c r="BFB155" s="25"/>
      <c r="BFC155" s="25"/>
      <c r="BFD155" s="25"/>
      <c r="BFE155" s="25"/>
      <c r="BFF155" s="25"/>
      <c r="BFG155" s="25"/>
      <c r="BFH155" s="25"/>
      <c r="BFI155" s="25"/>
      <c r="BFJ155" s="25"/>
      <c r="BFK155" s="25"/>
      <c r="BFL155" s="25"/>
      <c r="BFM155" s="25"/>
      <c r="BFN155" s="25"/>
      <c r="BFO155" s="25"/>
      <c r="BFP155" s="25"/>
      <c r="BFQ155" s="25"/>
      <c r="BFR155" s="25"/>
      <c r="BFS155" s="25"/>
      <c r="BFT155" s="25"/>
      <c r="BFU155" s="25"/>
      <c r="BFV155" s="25"/>
      <c r="BFW155" s="25"/>
      <c r="BFX155" s="25"/>
      <c r="BFY155" s="25"/>
      <c r="BFZ155" s="25"/>
      <c r="BGA155" s="25"/>
      <c r="BGB155" s="25"/>
      <c r="BGC155" s="25"/>
      <c r="BGD155" s="25"/>
      <c r="BGE155" s="25"/>
      <c r="BGF155" s="25"/>
      <c r="BGG155" s="25"/>
      <c r="BGH155" s="25"/>
      <c r="BGI155" s="25"/>
      <c r="BGJ155" s="25"/>
      <c r="BGK155" s="25"/>
      <c r="BGL155" s="25"/>
      <c r="BGM155" s="25"/>
      <c r="BGN155" s="25"/>
      <c r="BGO155" s="25"/>
      <c r="BGP155" s="25"/>
      <c r="BGQ155" s="25"/>
      <c r="BGR155" s="25"/>
      <c r="BGS155" s="25"/>
      <c r="BGT155" s="25"/>
      <c r="BGU155" s="25"/>
      <c r="BGV155" s="25"/>
      <c r="BGW155" s="25"/>
      <c r="BGX155" s="25"/>
      <c r="BGY155" s="25"/>
      <c r="BGZ155" s="25"/>
      <c r="BHA155" s="25"/>
      <c r="BHB155" s="25"/>
      <c r="BHC155" s="25"/>
      <c r="BHD155" s="25"/>
      <c r="BHE155" s="25"/>
      <c r="BHF155" s="25"/>
      <c r="BHG155" s="25"/>
      <c r="BHH155" s="25"/>
      <c r="BHI155" s="25"/>
      <c r="BHJ155" s="25"/>
      <c r="BHK155" s="25"/>
      <c r="BHL155" s="25"/>
      <c r="BHM155" s="25"/>
      <c r="BHN155" s="25"/>
      <c r="BHO155" s="25"/>
      <c r="BHP155" s="25"/>
      <c r="BHQ155" s="25"/>
      <c r="BHR155" s="25"/>
      <c r="BHS155" s="25"/>
      <c r="BHT155" s="25"/>
      <c r="BHU155" s="25"/>
      <c r="BHV155" s="25"/>
      <c r="BHW155" s="25"/>
      <c r="BHX155" s="25"/>
      <c r="BHY155" s="25"/>
      <c r="BHZ155" s="25"/>
      <c r="BIA155" s="25"/>
      <c r="BIB155" s="25"/>
      <c r="BIC155" s="25"/>
    </row>
    <row r="156" spans="1:1589" s="27" customFormat="1" ht="35.25" customHeight="1">
      <c r="A156" s="80" t="s">
        <v>56</v>
      </c>
      <c r="B156" s="62"/>
      <c r="C156" s="197" t="s">
        <v>145</v>
      </c>
      <c r="D156" s="198" t="s">
        <v>13</v>
      </c>
      <c r="E156" s="107">
        <v>41640</v>
      </c>
      <c r="F156" s="107">
        <v>42004</v>
      </c>
      <c r="G156" s="114" t="s">
        <v>9</v>
      </c>
      <c r="H156" s="130"/>
      <c r="I156" s="130"/>
      <c r="J156" s="130">
        <v>100000</v>
      </c>
      <c r="K156" s="155"/>
      <c r="L156" s="130"/>
      <c r="M156" s="130"/>
      <c r="N156" s="130">
        <v>99999.07</v>
      </c>
      <c r="O156" s="130"/>
      <c r="P156" s="130"/>
      <c r="Q156" s="130"/>
      <c r="R156" s="130">
        <f>N156</f>
        <v>99999.07</v>
      </c>
      <c r="S156" s="130"/>
      <c r="T156" s="9"/>
      <c r="U156" s="94">
        <f>J156-N156</f>
        <v>0.92999999999301508</v>
      </c>
      <c r="V156" s="9"/>
      <c r="W156" s="9"/>
      <c r="X156" s="9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  <c r="EO156" s="9"/>
      <c r="EP156" s="9"/>
      <c r="EQ156" s="9"/>
      <c r="ER156" s="9"/>
      <c r="ES156" s="9"/>
      <c r="ET156" s="9"/>
      <c r="EU156" s="9"/>
      <c r="EV156" s="9"/>
      <c r="EW156" s="9"/>
      <c r="EX156" s="9"/>
      <c r="EY156" s="9"/>
      <c r="EZ156" s="9"/>
      <c r="FA156" s="9"/>
      <c r="FB156" s="9"/>
      <c r="FC156" s="9"/>
      <c r="FD156" s="9"/>
      <c r="FE156" s="9"/>
      <c r="FF156" s="9"/>
      <c r="FG156" s="9"/>
      <c r="FH156" s="9"/>
      <c r="FI156" s="9"/>
      <c r="FJ156" s="9"/>
      <c r="FK156" s="9"/>
      <c r="FL156" s="9"/>
      <c r="FM156" s="9"/>
      <c r="FN156" s="9"/>
      <c r="FO156" s="9"/>
      <c r="FP156" s="9"/>
      <c r="FQ156" s="9"/>
      <c r="FR156" s="9"/>
      <c r="FS156" s="9"/>
      <c r="FT156" s="9"/>
      <c r="FU156" s="9"/>
      <c r="FV156" s="9"/>
      <c r="FW156" s="9"/>
      <c r="FX156" s="9"/>
      <c r="FY156" s="9"/>
      <c r="FZ156" s="9"/>
      <c r="GA156" s="9"/>
      <c r="GB156" s="9"/>
      <c r="GC156" s="9"/>
      <c r="GD156" s="9"/>
      <c r="GE156" s="9"/>
      <c r="GF156" s="9"/>
      <c r="GG156" s="9"/>
      <c r="GH156" s="9"/>
      <c r="GI156" s="9"/>
      <c r="GJ156" s="9"/>
      <c r="GK156" s="9"/>
      <c r="GL156" s="9"/>
      <c r="GM156" s="9"/>
      <c r="GN156" s="9"/>
      <c r="GO156" s="9"/>
      <c r="GP156" s="9"/>
      <c r="GQ156" s="9"/>
      <c r="GR156" s="9"/>
      <c r="GS156" s="9"/>
      <c r="GT156" s="9"/>
      <c r="GU156" s="9"/>
      <c r="GV156" s="9"/>
      <c r="GW156" s="9"/>
      <c r="GX156" s="9"/>
      <c r="GY156" s="9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  <c r="XL156" s="10"/>
      <c r="XM156" s="10"/>
      <c r="XN156" s="10"/>
      <c r="XO156" s="10"/>
      <c r="XP156" s="10"/>
      <c r="XQ156" s="10"/>
      <c r="XR156" s="10"/>
      <c r="XS156" s="10"/>
      <c r="XT156" s="10"/>
      <c r="XU156" s="10"/>
      <c r="XV156" s="10"/>
      <c r="XW156" s="10"/>
      <c r="XX156" s="10"/>
      <c r="XY156" s="10"/>
      <c r="XZ156" s="10"/>
      <c r="YA156" s="10"/>
      <c r="YB156" s="10"/>
      <c r="YC156" s="10"/>
      <c r="YD156" s="10"/>
      <c r="YE156" s="10"/>
      <c r="YF156" s="10"/>
      <c r="YG156" s="10"/>
      <c r="YH156" s="10"/>
      <c r="YI156" s="10"/>
      <c r="YJ156" s="10"/>
      <c r="YK156" s="10"/>
      <c r="YL156" s="10"/>
      <c r="YM156" s="10"/>
      <c r="YN156" s="10"/>
      <c r="YO156" s="10"/>
      <c r="YP156" s="10"/>
      <c r="YQ156" s="10"/>
      <c r="YR156" s="10"/>
      <c r="YS156" s="10"/>
      <c r="YT156" s="10"/>
      <c r="YU156" s="10"/>
      <c r="YV156" s="10"/>
      <c r="YW156" s="10"/>
      <c r="YX156" s="10"/>
      <c r="YY156" s="10"/>
      <c r="YZ156" s="10"/>
      <c r="ZA156" s="10"/>
      <c r="ZB156" s="10"/>
      <c r="ZC156" s="10"/>
      <c r="ZD156" s="10"/>
      <c r="ZE156" s="10"/>
      <c r="ZF156" s="10"/>
      <c r="ZG156" s="10"/>
      <c r="ZH156" s="10"/>
      <c r="ZI156" s="10"/>
      <c r="ZJ156" s="10"/>
      <c r="ZK156" s="10"/>
      <c r="ZL156" s="10"/>
      <c r="ZM156" s="10"/>
      <c r="ZN156" s="10"/>
      <c r="ZO156" s="10"/>
      <c r="ZP156" s="10"/>
      <c r="ZQ156" s="10"/>
      <c r="ZR156" s="10"/>
      <c r="ZS156" s="10"/>
      <c r="ZT156" s="10"/>
      <c r="ZU156" s="10"/>
      <c r="ZV156" s="10"/>
      <c r="ZW156" s="10"/>
      <c r="ZX156" s="10"/>
      <c r="ZY156" s="10"/>
      <c r="ZZ156" s="10"/>
      <c r="AAA156" s="10"/>
      <c r="AAB156" s="10"/>
      <c r="AAC156" s="10"/>
      <c r="AAD156" s="10"/>
      <c r="AAE156" s="10"/>
      <c r="AAF156" s="10"/>
      <c r="AAG156" s="10"/>
      <c r="AAH156" s="10"/>
      <c r="AAI156" s="10"/>
      <c r="AAJ156" s="10"/>
      <c r="AAK156" s="10"/>
      <c r="AAL156" s="10"/>
      <c r="AAM156" s="10"/>
      <c r="AAN156" s="10"/>
      <c r="AAO156" s="10"/>
      <c r="AAP156" s="10"/>
      <c r="AAQ156" s="10"/>
      <c r="AAR156" s="10"/>
      <c r="AAS156" s="10"/>
      <c r="AAT156" s="10"/>
      <c r="AAU156" s="10"/>
      <c r="AAV156" s="10"/>
      <c r="AAW156" s="10"/>
      <c r="AAX156" s="10"/>
      <c r="AAY156" s="10"/>
      <c r="AAZ156" s="10"/>
      <c r="ABA156" s="10"/>
      <c r="ABB156" s="10"/>
      <c r="ABC156" s="10"/>
      <c r="ABD156" s="10"/>
      <c r="ABE156" s="10"/>
      <c r="ABF156" s="10"/>
      <c r="ABG156" s="10"/>
      <c r="ABH156" s="10"/>
      <c r="ABI156" s="10"/>
      <c r="ABJ156" s="10"/>
      <c r="ABK156" s="10"/>
      <c r="ABL156" s="10"/>
      <c r="ABM156" s="10"/>
      <c r="ABN156" s="10"/>
      <c r="ABO156" s="10"/>
      <c r="ABP156" s="10"/>
      <c r="ABQ156" s="10"/>
      <c r="ABR156" s="10"/>
      <c r="ABS156" s="10"/>
      <c r="ABT156" s="10"/>
      <c r="ABU156" s="10"/>
      <c r="ABV156" s="10"/>
      <c r="ABW156" s="10"/>
      <c r="ABX156" s="10"/>
      <c r="ABY156" s="10"/>
      <c r="ABZ156" s="10"/>
      <c r="ACA156" s="10"/>
      <c r="ACB156" s="10"/>
      <c r="ACC156" s="10"/>
      <c r="ACD156" s="10"/>
      <c r="ACE156" s="10"/>
      <c r="ACF156" s="10"/>
      <c r="ACG156" s="10"/>
      <c r="ACH156" s="10"/>
      <c r="ACI156" s="10"/>
      <c r="ACJ156" s="10"/>
      <c r="ACK156" s="10"/>
      <c r="ACL156" s="10"/>
      <c r="ACM156" s="10"/>
      <c r="ACN156" s="10"/>
      <c r="ACO156" s="10"/>
      <c r="ACP156" s="10"/>
      <c r="ACQ156" s="10"/>
      <c r="ACR156" s="10"/>
      <c r="ACS156" s="10"/>
      <c r="ACT156" s="10"/>
      <c r="ACU156" s="10"/>
      <c r="ACV156" s="10"/>
      <c r="ACW156" s="10"/>
      <c r="ACX156" s="10"/>
      <c r="ACY156" s="10"/>
      <c r="ACZ156" s="10"/>
      <c r="ADA156" s="10"/>
      <c r="ADB156" s="10"/>
      <c r="ADC156" s="10"/>
      <c r="ADD156" s="10"/>
      <c r="ADE156" s="10"/>
      <c r="ADF156" s="10"/>
      <c r="ADG156" s="10"/>
      <c r="ADH156" s="10"/>
      <c r="ADI156" s="10"/>
      <c r="ADJ156" s="10"/>
      <c r="ADK156" s="10"/>
      <c r="ADL156" s="10"/>
      <c r="ADM156" s="10"/>
      <c r="ADN156" s="10"/>
      <c r="ADO156" s="10"/>
      <c r="ADP156" s="10"/>
      <c r="ADQ156" s="10"/>
      <c r="ADR156" s="10"/>
      <c r="ADS156" s="10"/>
      <c r="ADT156" s="10"/>
      <c r="ADU156" s="10"/>
      <c r="ADV156" s="10"/>
      <c r="ADW156" s="10"/>
      <c r="ADX156" s="10"/>
      <c r="ADY156" s="10"/>
      <c r="ADZ156" s="10"/>
      <c r="AEA156" s="10"/>
      <c r="AEB156" s="10"/>
      <c r="AEC156" s="10"/>
      <c r="AED156" s="10"/>
      <c r="AEE156" s="10"/>
      <c r="AEF156" s="10"/>
      <c r="AEG156" s="10"/>
      <c r="AEH156" s="10"/>
      <c r="AEI156" s="10"/>
      <c r="AEJ156" s="10"/>
      <c r="AEK156" s="10"/>
      <c r="AEL156" s="10"/>
      <c r="AEM156" s="10"/>
      <c r="AEN156" s="10"/>
      <c r="AEO156" s="10"/>
      <c r="AEP156" s="10"/>
      <c r="AEQ156" s="10"/>
      <c r="AER156" s="10"/>
      <c r="AES156" s="10"/>
      <c r="AET156" s="10"/>
      <c r="AEU156" s="10"/>
      <c r="AEV156" s="10"/>
      <c r="AEW156" s="10"/>
      <c r="AEX156" s="10"/>
      <c r="AEY156" s="10"/>
      <c r="AEZ156" s="10"/>
      <c r="AFA156" s="10"/>
      <c r="AFB156" s="10"/>
      <c r="AFC156" s="10"/>
      <c r="AFD156" s="10"/>
      <c r="AFE156" s="10"/>
      <c r="AFF156" s="10"/>
      <c r="AFG156" s="10"/>
      <c r="AFH156" s="10"/>
      <c r="AFI156" s="10"/>
      <c r="AFJ156" s="10"/>
      <c r="AFK156" s="10"/>
      <c r="AFL156" s="10"/>
      <c r="AFM156" s="10"/>
      <c r="AFN156" s="10"/>
      <c r="AFO156" s="10"/>
      <c r="AFP156" s="10"/>
      <c r="AFQ156" s="10"/>
      <c r="AFR156" s="10"/>
      <c r="AFS156" s="10"/>
      <c r="AFT156" s="10"/>
      <c r="AFU156" s="10"/>
      <c r="AFV156" s="10"/>
      <c r="AFW156" s="10"/>
      <c r="AFX156" s="10"/>
      <c r="AFY156" s="10"/>
      <c r="AFZ156" s="10"/>
      <c r="AGA156" s="10"/>
      <c r="AGB156" s="10"/>
      <c r="AGC156" s="10"/>
      <c r="AGD156" s="10"/>
      <c r="AGE156" s="10"/>
      <c r="AGF156" s="10"/>
      <c r="AGG156" s="10"/>
      <c r="AGH156" s="10"/>
      <c r="AGI156" s="10"/>
      <c r="AGJ156" s="10"/>
      <c r="AGK156" s="10"/>
      <c r="AGL156" s="10"/>
      <c r="AGM156" s="10"/>
      <c r="AGN156" s="10"/>
      <c r="AGO156" s="10"/>
      <c r="AGP156" s="10"/>
      <c r="AGQ156" s="10"/>
      <c r="AGR156" s="10"/>
      <c r="AGS156" s="10"/>
      <c r="AGT156" s="10"/>
      <c r="AGU156" s="10"/>
      <c r="AGV156" s="10"/>
      <c r="AGW156" s="10"/>
      <c r="AGX156" s="10"/>
      <c r="AGY156" s="10"/>
      <c r="AGZ156" s="10"/>
      <c r="AHA156" s="10"/>
      <c r="AHB156" s="10"/>
      <c r="AHC156" s="10"/>
      <c r="AHD156" s="10"/>
      <c r="AHE156" s="10"/>
      <c r="AHF156" s="10"/>
      <c r="AHG156" s="10"/>
      <c r="AHH156" s="10"/>
      <c r="AHI156" s="10"/>
      <c r="AHJ156" s="10"/>
      <c r="AHK156" s="10"/>
      <c r="AHL156" s="10"/>
      <c r="AHM156" s="10"/>
      <c r="AHN156" s="10"/>
      <c r="AHO156" s="10"/>
      <c r="AHP156" s="10"/>
      <c r="AHQ156" s="10"/>
      <c r="AHR156" s="10"/>
      <c r="AHS156" s="10"/>
      <c r="AHT156" s="10"/>
      <c r="AHU156" s="10"/>
      <c r="AHV156" s="10"/>
      <c r="AHW156" s="10"/>
      <c r="AHX156" s="10"/>
      <c r="AHY156" s="10"/>
      <c r="AHZ156" s="10"/>
      <c r="AIA156" s="10"/>
      <c r="AIB156" s="10"/>
      <c r="AIC156" s="10"/>
      <c r="AID156" s="10"/>
      <c r="AIE156" s="10"/>
      <c r="AIF156" s="10"/>
      <c r="AIG156" s="10"/>
      <c r="AIH156" s="10"/>
      <c r="AII156" s="10"/>
      <c r="AIJ156" s="10"/>
      <c r="AIK156" s="10"/>
      <c r="AIL156" s="10"/>
      <c r="AIM156" s="10"/>
      <c r="AIN156" s="10"/>
      <c r="AIO156" s="10"/>
      <c r="AIP156" s="10"/>
      <c r="AIQ156" s="10"/>
      <c r="AIR156" s="10"/>
      <c r="AIS156" s="10"/>
      <c r="AIT156" s="10"/>
      <c r="AIU156" s="10"/>
      <c r="AIV156" s="10"/>
      <c r="AIW156" s="10"/>
      <c r="AIX156" s="10"/>
      <c r="AIY156" s="10"/>
      <c r="AIZ156" s="10"/>
      <c r="AJA156" s="10"/>
      <c r="AJB156" s="10"/>
      <c r="AJC156" s="10"/>
      <c r="AJD156" s="10"/>
      <c r="AJE156" s="10"/>
      <c r="AJF156" s="10"/>
      <c r="AJG156" s="10"/>
      <c r="AJH156" s="10"/>
      <c r="AJI156" s="10"/>
      <c r="AJJ156" s="10"/>
      <c r="AJK156" s="10"/>
      <c r="AJL156" s="10"/>
      <c r="AJM156" s="10"/>
      <c r="AJN156" s="10"/>
      <c r="AJO156" s="10"/>
      <c r="AJP156" s="10"/>
      <c r="AJQ156" s="10"/>
      <c r="AJR156" s="10"/>
      <c r="AJS156" s="10"/>
      <c r="AJT156" s="10"/>
      <c r="AJU156" s="10"/>
      <c r="AJV156" s="10"/>
      <c r="AJW156" s="10"/>
      <c r="AJX156" s="10"/>
      <c r="AJY156" s="10"/>
      <c r="AJZ156" s="10"/>
      <c r="AKA156" s="10"/>
      <c r="AKB156" s="10"/>
      <c r="AKC156" s="10"/>
      <c r="AKD156" s="10"/>
      <c r="AKE156" s="10"/>
      <c r="AKF156" s="10"/>
      <c r="AKG156" s="10"/>
      <c r="AKH156" s="10"/>
      <c r="AKI156" s="10"/>
      <c r="AKJ156" s="10"/>
      <c r="AKK156" s="10"/>
      <c r="AKL156" s="10"/>
      <c r="AKM156" s="10"/>
      <c r="AKN156" s="10"/>
      <c r="AKO156" s="10"/>
      <c r="AKP156" s="10"/>
      <c r="AKQ156" s="10"/>
      <c r="AKR156" s="10"/>
      <c r="AKS156" s="10"/>
      <c r="AKT156" s="10"/>
      <c r="AKU156" s="10"/>
      <c r="AKV156" s="10"/>
      <c r="AKW156" s="10"/>
      <c r="AKX156" s="10"/>
      <c r="AKY156" s="10"/>
      <c r="AKZ156" s="10"/>
      <c r="ALA156" s="10"/>
      <c r="ALB156" s="10"/>
      <c r="ALC156" s="10"/>
      <c r="ALD156" s="10"/>
      <c r="ALE156" s="10"/>
      <c r="ALF156" s="10"/>
      <c r="ALG156" s="10"/>
      <c r="ALH156" s="10"/>
      <c r="ALI156" s="10"/>
      <c r="ALJ156" s="10"/>
      <c r="ALK156" s="10"/>
      <c r="ALL156" s="10"/>
      <c r="ALM156" s="10"/>
      <c r="ALN156" s="10"/>
      <c r="ALO156" s="10"/>
      <c r="ALP156" s="10"/>
      <c r="ALQ156" s="10"/>
      <c r="ALR156" s="10"/>
      <c r="ALS156" s="10"/>
      <c r="ALT156" s="10"/>
      <c r="ALU156" s="10"/>
      <c r="ALV156" s="10"/>
      <c r="ALW156" s="10"/>
      <c r="ALX156" s="10"/>
      <c r="ALY156" s="10"/>
      <c r="ALZ156" s="10"/>
      <c r="AMA156" s="10"/>
      <c r="AMB156" s="10"/>
      <c r="AMC156" s="10"/>
      <c r="AMD156" s="10"/>
      <c r="AME156" s="10"/>
      <c r="AMF156" s="10"/>
      <c r="AMG156" s="10"/>
      <c r="AMH156" s="10"/>
      <c r="AMI156" s="10"/>
      <c r="AMJ156" s="10"/>
      <c r="AMK156" s="10"/>
      <c r="AML156" s="10"/>
      <c r="AMM156" s="10"/>
      <c r="AMN156" s="10"/>
      <c r="AMO156" s="10"/>
      <c r="AMP156" s="10"/>
      <c r="AMQ156" s="10"/>
      <c r="AMR156" s="10"/>
      <c r="AMS156" s="10"/>
      <c r="AMT156" s="10"/>
      <c r="AMU156" s="10"/>
      <c r="AMV156" s="10"/>
      <c r="AMW156" s="10"/>
      <c r="AMX156" s="10"/>
      <c r="AMY156" s="10"/>
      <c r="AMZ156" s="10"/>
      <c r="ANA156" s="10"/>
      <c r="ANB156" s="10"/>
      <c r="ANC156" s="10"/>
      <c r="AND156" s="10"/>
      <c r="ANE156" s="10"/>
      <c r="ANF156" s="10"/>
      <c r="ANG156" s="10"/>
      <c r="ANH156" s="10"/>
      <c r="ANI156" s="10"/>
      <c r="ANJ156" s="10"/>
      <c r="ANK156" s="10"/>
      <c r="ANL156" s="10"/>
      <c r="ANM156" s="10"/>
      <c r="ANN156" s="10"/>
      <c r="ANO156" s="10"/>
      <c r="ANP156" s="10"/>
      <c r="ANQ156" s="10"/>
      <c r="ANR156" s="10"/>
      <c r="ANS156" s="10"/>
      <c r="ANT156" s="10"/>
      <c r="ANU156" s="10"/>
      <c r="ANV156" s="10"/>
      <c r="ANW156" s="10"/>
      <c r="ANX156" s="10"/>
      <c r="ANY156" s="10"/>
      <c r="ANZ156" s="10"/>
      <c r="AOA156" s="10"/>
      <c r="AOB156" s="10"/>
      <c r="AOC156" s="10"/>
      <c r="AOD156" s="10"/>
      <c r="AOE156" s="10"/>
      <c r="AOF156" s="10"/>
      <c r="AOG156" s="10"/>
      <c r="AOH156" s="10"/>
      <c r="AOI156" s="10"/>
      <c r="AOJ156" s="10"/>
      <c r="AOK156" s="10"/>
      <c r="AOL156" s="10"/>
      <c r="AOM156" s="10"/>
      <c r="AON156" s="10"/>
      <c r="AOO156" s="10"/>
      <c r="AOP156" s="10"/>
      <c r="AOQ156" s="10"/>
      <c r="AOR156" s="10"/>
      <c r="AOS156" s="10"/>
      <c r="AOT156" s="10"/>
      <c r="AOU156" s="10"/>
      <c r="AOV156" s="10"/>
      <c r="AOW156" s="10"/>
      <c r="AOX156" s="10"/>
      <c r="AOY156" s="10"/>
      <c r="AOZ156" s="10"/>
      <c r="APA156" s="10"/>
      <c r="APB156" s="10"/>
      <c r="APC156" s="10"/>
      <c r="APD156" s="10"/>
      <c r="APE156" s="10"/>
      <c r="APF156" s="10"/>
      <c r="APG156" s="10"/>
      <c r="APH156" s="10"/>
      <c r="API156" s="10"/>
      <c r="APJ156" s="10"/>
      <c r="APK156" s="10"/>
      <c r="APL156" s="10"/>
      <c r="APM156" s="10"/>
      <c r="APN156" s="10"/>
      <c r="APO156" s="10"/>
      <c r="APP156" s="10"/>
      <c r="APQ156" s="10"/>
      <c r="APR156" s="10"/>
      <c r="APS156" s="10"/>
      <c r="APT156" s="10"/>
      <c r="APU156" s="10"/>
      <c r="APV156" s="10"/>
      <c r="APW156" s="10"/>
      <c r="APX156" s="10"/>
      <c r="APY156" s="10"/>
      <c r="APZ156" s="10"/>
      <c r="AQA156" s="10"/>
      <c r="AQB156" s="10"/>
      <c r="AQC156" s="10"/>
      <c r="AQD156" s="10"/>
      <c r="AQE156" s="10"/>
      <c r="AQF156" s="10"/>
      <c r="AQG156" s="10"/>
      <c r="AQH156" s="10"/>
      <c r="AQI156" s="10"/>
      <c r="AQJ156" s="10"/>
      <c r="AQK156" s="10"/>
      <c r="AQL156" s="10"/>
      <c r="AQM156" s="10"/>
      <c r="AQN156" s="10"/>
      <c r="AQO156" s="10"/>
      <c r="AQP156" s="10"/>
      <c r="AQQ156" s="10"/>
      <c r="AQR156" s="10"/>
      <c r="AQS156" s="10"/>
      <c r="AQT156" s="10"/>
      <c r="AQU156" s="10"/>
      <c r="AQV156" s="10"/>
      <c r="AQW156" s="10"/>
      <c r="AQX156" s="10"/>
      <c r="AQY156" s="10"/>
      <c r="AQZ156" s="10"/>
      <c r="ARA156" s="10"/>
      <c r="ARB156" s="10"/>
      <c r="ARC156" s="10"/>
      <c r="ARD156" s="10"/>
      <c r="ARE156" s="10"/>
      <c r="ARF156" s="10"/>
      <c r="ARG156" s="10"/>
      <c r="ARH156" s="10"/>
      <c r="ARI156" s="10"/>
      <c r="ARJ156" s="10"/>
      <c r="ARK156" s="10"/>
      <c r="ARL156" s="10"/>
      <c r="ARM156" s="10"/>
      <c r="ARN156" s="10"/>
      <c r="ARO156" s="10"/>
      <c r="ARP156" s="10"/>
      <c r="ARQ156" s="10"/>
      <c r="ARR156" s="10"/>
      <c r="ARS156" s="10"/>
      <c r="ART156" s="10"/>
      <c r="ARU156" s="10"/>
      <c r="ARV156" s="10"/>
      <c r="ARW156" s="10"/>
      <c r="ARX156" s="10"/>
      <c r="ARY156" s="10"/>
      <c r="ARZ156" s="10"/>
      <c r="ASA156" s="10"/>
      <c r="ASB156" s="10"/>
      <c r="ASC156" s="10"/>
      <c r="ASD156" s="10"/>
      <c r="ASE156" s="10"/>
      <c r="ASF156" s="10"/>
      <c r="ASG156" s="10"/>
      <c r="ASH156" s="10"/>
      <c r="ASI156" s="10"/>
      <c r="ASJ156" s="10"/>
      <c r="ASK156" s="10"/>
      <c r="ASL156" s="10"/>
      <c r="ASM156" s="10"/>
      <c r="ASN156" s="10"/>
      <c r="ASO156" s="10"/>
      <c r="ASP156" s="10"/>
      <c r="ASQ156" s="10"/>
      <c r="ASR156" s="10"/>
      <c r="ASS156" s="10"/>
      <c r="AST156" s="10"/>
      <c r="ASU156" s="10"/>
      <c r="ASV156" s="10"/>
      <c r="ASW156" s="10"/>
      <c r="ASX156" s="10"/>
      <c r="ASY156" s="10"/>
      <c r="ASZ156" s="10"/>
      <c r="ATA156" s="10"/>
      <c r="ATB156" s="10"/>
      <c r="ATC156" s="10"/>
      <c r="ATD156" s="10"/>
      <c r="ATE156" s="10"/>
      <c r="ATF156" s="10"/>
      <c r="ATG156" s="10"/>
      <c r="ATH156" s="10"/>
      <c r="ATI156" s="10"/>
      <c r="ATJ156" s="10"/>
      <c r="ATK156" s="10"/>
      <c r="ATL156" s="10"/>
      <c r="ATM156" s="10"/>
      <c r="ATN156" s="10"/>
      <c r="ATO156" s="10"/>
      <c r="ATP156" s="10"/>
      <c r="ATQ156" s="10"/>
      <c r="ATR156" s="10"/>
      <c r="ATS156" s="10"/>
      <c r="ATT156" s="10"/>
      <c r="ATU156" s="10"/>
      <c r="ATV156" s="10"/>
      <c r="ATW156" s="10"/>
      <c r="ATX156" s="10"/>
      <c r="ATY156" s="10"/>
      <c r="ATZ156" s="10"/>
      <c r="AUA156" s="10"/>
      <c r="AUB156" s="10"/>
      <c r="AUC156" s="10"/>
      <c r="AUD156" s="10"/>
      <c r="AUE156" s="10"/>
      <c r="AUF156" s="10"/>
      <c r="AUG156" s="10"/>
      <c r="AUH156" s="10"/>
      <c r="AUI156" s="10"/>
      <c r="AUJ156" s="10"/>
      <c r="AUK156" s="10"/>
      <c r="AUL156" s="10"/>
      <c r="AUM156" s="10"/>
      <c r="AUN156" s="10"/>
      <c r="AUO156" s="10"/>
      <c r="AUP156" s="10"/>
      <c r="AUQ156" s="10"/>
      <c r="AUR156" s="10"/>
      <c r="AUS156" s="10"/>
      <c r="AUT156" s="10"/>
      <c r="AUU156" s="10"/>
      <c r="AUV156" s="10"/>
      <c r="AUW156" s="10"/>
      <c r="AUX156" s="10"/>
      <c r="AUY156" s="10"/>
      <c r="AUZ156" s="10"/>
      <c r="AVA156" s="10"/>
      <c r="AVB156" s="10"/>
      <c r="AVC156" s="10"/>
      <c r="AVD156" s="10"/>
      <c r="AVE156" s="10"/>
      <c r="AVF156" s="10"/>
      <c r="AVG156" s="10"/>
      <c r="AVH156" s="10"/>
      <c r="AVI156" s="10"/>
      <c r="AVJ156" s="10"/>
      <c r="AVK156" s="10"/>
      <c r="AVL156" s="10"/>
      <c r="AVM156" s="10"/>
      <c r="AVN156" s="10"/>
      <c r="AVO156" s="10"/>
      <c r="AVP156" s="10"/>
      <c r="AVQ156" s="10"/>
      <c r="AVR156" s="10"/>
      <c r="AVS156" s="10"/>
      <c r="AVT156" s="10"/>
      <c r="AVU156" s="10"/>
      <c r="AVV156" s="10"/>
      <c r="AVW156" s="10"/>
      <c r="AVX156" s="10"/>
      <c r="AVY156" s="10"/>
      <c r="AVZ156" s="10"/>
      <c r="AWA156" s="10"/>
      <c r="AWB156" s="10"/>
      <c r="AWC156" s="10"/>
      <c r="AWD156" s="10"/>
      <c r="AWE156" s="10"/>
      <c r="AWF156" s="10"/>
      <c r="AWG156" s="10"/>
      <c r="AWH156" s="10"/>
      <c r="AWI156" s="10"/>
      <c r="AWJ156" s="10"/>
      <c r="AWK156" s="10"/>
      <c r="AWL156" s="10"/>
      <c r="AWM156" s="10"/>
      <c r="AWN156" s="10"/>
      <c r="AWO156" s="10"/>
      <c r="AWP156" s="10"/>
      <c r="AWQ156" s="10"/>
      <c r="AWR156" s="10"/>
      <c r="AWS156" s="10"/>
      <c r="AWT156" s="10"/>
      <c r="AWU156" s="10"/>
      <c r="AWV156" s="10"/>
      <c r="AWW156" s="10"/>
      <c r="AWX156" s="10"/>
      <c r="AWY156" s="10"/>
      <c r="AWZ156" s="10"/>
      <c r="AXA156" s="10"/>
      <c r="AXB156" s="10"/>
      <c r="AXC156" s="10"/>
      <c r="AXD156" s="10"/>
      <c r="AXE156" s="10"/>
      <c r="AXF156" s="10"/>
      <c r="AXG156" s="10"/>
      <c r="AXH156" s="10"/>
      <c r="AXI156" s="10"/>
      <c r="AXJ156" s="10"/>
      <c r="AXK156" s="10"/>
      <c r="AXL156" s="10"/>
      <c r="AXM156" s="10"/>
      <c r="AXN156" s="10"/>
      <c r="AXO156" s="10"/>
      <c r="AXP156" s="10"/>
      <c r="AXQ156" s="10"/>
      <c r="AXR156" s="10"/>
      <c r="AXS156" s="10"/>
      <c r="AXT156" s="10"/>
      <c r="AXU156" s="10"/>
      <c r="AXV156" s="10"/>
      <c r="AXW156" s="10"/>
      <c r="AXX156" s="10"/>
      <c r="AXY156" s="10"/>
      <c r="AXZ156" s="10"/>
      <c r="AYA156" s="10"/>
      <c r="AYB156" s="10"/>
      <c r="AYC156" s="10"/>
      <c r="AYD156" s="10"/>
      <c r="AYE156" s="10"/>
      <c r="AYF156" s="10"/>
      <c r="AYG156" s="10"/>
      <c r="AYH156" s="10"/>
      <c r="AYI156" s="10"/>
      <c r="AYJ156" s="10"/>
      <c r="AYK156" s="10"/>
      <c r="AYL156" s="10"/>
      <c r="AYM156" s="10"/>
      <c r="AYN156" s="10"/>
      <c r="AYO156" s="10"/>
      <c r="AYP156" s="10"/>
      <c r="AYQ156" s="10"/>
      <c r="AYR156" s="10"/>
      <c r="AYS156" s="10"/>
      <c r="AYT156" s="10"/>
      <c r="AYU156" s="10"/>
      <c r="AYV156" s="10"/>
      <c r="AYW156" s="10"/>
      <c r="AYX156" s="10"/>
      <c r="AYY156" s="10"/>
      <c r="AYZ156" s="10"/>
      <c r="AZA156" s="10"/>
      <c r="AZB156" s="10"/>
      <c r="AZC156" s="10"/>
      <c r="AZD156" s="10"/>
      <c r="AZE156" s="10"/>
      <c r="AZF156" s="10"/>
      <c r="AZG156" s="10"/>
      <c r="AZH156" s="10"/>
      <c r="AZI156" s="10"/>
      <c r="AZJ156" s="10"/>
      <c r="AZK156" s="10"/>
      <c r="AZL156" s="10"/>
      <c r="AZM156" s="10"/>
      <c r="AZN156" s="10"/>
      <c r="AZO156" s="10"/>
      <c r="AZP156" s="10"/>
      <c r="AZQ156" s="10"/>
      <c r="AZR156" s="10"/>
      <c r="AZS156" s="10"/>
      <c r="AZT156" s="10"/>
      <c r="AZU156" s="10"/>
      <c r="AZV156" s="10"/>
      <c r="AZW156" s="10"/>
      <c r="AZX156" s="10"/>
      <c r="AZY156" s="10"/>
      <c r="AZZ156" s="10"/>
      <c r="BAA156" s="10"/>
      <c r="BAB156" s="10"/>
      <c r="BAC156" s="10"/>
      <c r="BAD156" s="10"/>
      <c r="BAE156" s="10"/>
      <c r="BAF156" s="10"/>
      <c r="BAG156" s="10"/>
      <c r="BAH156" s="10"/>
      <c r="BAI156" s="10"/>
      <c r="BAJ156" s="10"/>
      <c r="BAK156" s="10"/>
      <c r="BAL156" s="10"/>
      <c r="BAM156" s="10"/>
      <c r="BAN156" s="10"/>
      <c r="BAO156" s="10"/>
      <c r="BAP156" s="10"/>
      <c r="BAQ156" s="10"/>
      <c r="BAR156" s="10"/>
      <c r="BAS156" s="10"/>
      <c r="BAT156" s="10"/>
      <c r="BAU156" s="10"/>
      <c r="BAV156" s="10"/>
      <c r="BAW156" s="10"/>
      <c r="BAX156" s="10"/>
      <c r="BAY156" s="10"/>
      <c r="BAZ156" s="10"/>
      <c r="BBA156" s="10"/>
      <c r="BBB156" s="10"/>
      <c r="BBC156" s="10"/>
      <c r="BBD156" s="10"/>
      <c r="BBE156" s="10"/>
      <c r="BBF156" s="10"/>
      <c r="BBG156" s="10"/>
      <c r="BBH156" s="10"/>
      <c r="BBI156" s="10"/>
      <c r="BBJ156" s="10"/>
      <c r="BBK156" s="10"/>
      <c r="BBL156" s="10"/>
      <c r="BBM156" s="10"/>
      <c r="BBN156" s="10"/>
      <c r="BBO156" s="10"/>
      <c r="BBP156" s="10"/>
      <c r="BBQ156" s="10"/>
      <c r="BBR156" s="10"/>
      <c r="BBS156" s="10"/>
      <c r="BBT156" s="10"/>
      <c r="BBU156" s="10"/>
      <c r="BBV156" s="10"/>
      <c r="BBW156" s="10"/>
      <c r="BBX156" s="10"/>
      <c r="BBY156" s="10"/>
      <c r="BBZ156" s="10"/>
      <c r="BCA156" s="10"/>
      <c r="BCB156" s="10"/>
      <c r="BCC156" s="10"/>
      <c r="BCD156" s="10"/>
      <c r="BCE156" s="10"/>
      <c r="BCF156" s="10"/>
      <c r="BCG156" s="10"/>
      <c r="BCH156" s="10"/>
      <c r="BCI156" s="10"/>
      <c r="BCJ156" s="10"/>
      <c r="BCK156" s="10"/>
      <c r="BCL156" s="10"/>
      <c r="BCM156" s="10"/>
      <c r="BCN156" s="10"/>
      <c r="BCO156" s="10"/>
      <c r="BCP156" s="10"/>
      <c r="BCQ156" s="10"/>
      <c r="BCR156" s="10"/>
      <c r="BCS156" s="10"/>
      <c r="BCT156" s="10"/>
      <c r="BCU156" s="10"/>
      <c r="BCV156" s="10"/>
      <c r="BCW156" s="10"/>
      <c r="BCX156" s="10"/>
      <c r="BCY156" s="10"/>
      <c r="BCZ156" s="10"/>
      <c r="BDA156" s="10"/>
      <c r="BDB156" s="10"/>
      <c r="BDC156" s="10"/>
      <c r="BDD156" s="10"/>
      <c r="BDE156" s="10"/>
      <c r="BDF156" s="10"/>
      <c r="BDG156" s="10"/>
      <c r="BDH156" s="10"/>
      <c r="BDI156" s="10"/>
      <c r="BDJ156" s="10"/>
      <c r="BDK156" s="10"/>
      <c r="BDL156" s="10"/>
      <c r="BDM156" s="10"/>
      <c r="BDN156" s="10"/>
      <c r="BDO156" s="10"/>
      <c r="BDP156" s="10"/>
      <c r="BDQ156" s="10"/>
      <c r="BDR156" s="10"/>
      <c r="BDS156" s="10"/>
      <c r="BDT156" s="10"/>
      <c r="BDU156" s="10"/>
      <c r="BDV156" s="10"/>
      <c r="BDW156" s="10"/>
      <c r="BDX156" s="10"/>
      <c r="BDY156" s="10"/>
      <c r="BDZ156" s="10"/>
      <c r="BEA156" s="10"/>
      <c r="BEB156" s="10"/>
      <c r="BEC156" s="10"/>
      <c r="BED156" s="10"/>
      <c r="BEE156" s="10"/>
      <c r="BEF156" s="10"/>
      <c r="BEG156" s="10"/>
      <c r="BEH156" s="10"/>
      <c r="BEI156" s="10"/>
      <c r="BEJ156" s="10"/>
      <c r="BEK156" s="10"/>
      <c r="BEL156" s="10"/>
      <c r="BEM156" s="10"/>
      <c r="BEN156" s="10"/>
      <c r="BEO156" s="10"/>
      <c r="BEP156" s="10"/>
      <c r="BEQ156" s="10"/>
      <c r="BER156" s="10"/>
      <c r="BES156" s="10"/>
      <c r="BET156" s="10"/>
      <c r="BEU156" s="10"/>
      <c r="BEV156" s="10"/>
      <c r="BEW156" s="10"/>
      <c r="BEX156" s="10"/>
      <c r="BEY156" s="10"/>
      <c r="BEZ156" s="10"/>
      <c r="BFA156" s="10"/>
      <c r="BFB156" s="10"/>
      <c r="BFC156" s="10"/>
      <c r="BFD156" s="10"/>
      <c r="BFE156" s="10"/>
      <c r="BFF156" s="10"/>
      <c r="BFG156" s="10"/>
      <c r="BFH156" s="10"/>
      <c r="BFI156" s="10"/>
      <c r="BFJ156" s="10"/>
      <c r="BFK156" s="10"/>
      <c r="BFL156" s="10"/>
      <c r="BFM156" s="10"/>
      <c r="BFN156" s="10"/>
      <c r="BFO156" s="10"/>
      <c r="BFP156" s="10"/>
      <c r="BFQ156" s="10"/>
      <c r="BFR156" s="10"/>
      <c r="BFS156" s="10"/>
      <c r="BFT156" s="10"/>
      <c r="BFU156" s="10"/>
      <c r="BFV156" s="10"/>
      <c r="BFW156" s="10"/>
      <c r="BFX156" s="10"/>
      <c r="BFY156" s="10"/>
      <c r="BFZ156" s="10"/>
      <c r="BGA156" s="10"/>
      <c r="BGB156" s="10"/>
      <c r="BGC156" s="10"/>
      <c r="BGD156" s="10"/>
      <c r="BGE156" s="10"/>
      <c r="BGF156" s="10"/>
      <c r="BGG156" s="10"/>
      <c r="BGH156" s="10"/>
      <c r="BGI156" s="10"/>
      <c r="BGJ156" s="10"/>
      <c r="BGK156" s="10"/>
      <c r="BGL156" s="10"/>
      <c r="BGM156" s="10"/>
      <c r="BGN156" s="10"/>
      <c r="BGO156" s="10"/>
      <c r="BGP156" s="10"/>
      <c r="BGQ156" s="10"/>
      <c r="BGR156" s="10"/>
      <c r="BGS156" s="10"/>
      <c r="BGT156" s="10"/>
      <c r="BGU156" s="10"/>
      <c r="BGV156" s="10"/>
      <c r="BGW156" s="10"/>
      <c r="BGX156" s="10"/>
      <c r="BGY156" s="10"/>
      <c r="BGZ156" s="10"/>
      <c r="BHA156" s="10"/>
      <c r="BHB156" s="10"/>
      <c r="BHC156" s="10"/>
      <c r="BHD156" s="10"/>
      <c r="BHE156" s="10"/>
      <c r="BHF156" s="10"/>
      <c r="BHG156" s="10"/>
      <c r="BHH156" s="10"/>
      <c r="BHI156" s="10"/>
      <c r="BHJ156" s="10"/>
      <c r="BHK156" s="10"/>
      <c r="BHL156" s="10"/>
      <c r="BHM156" s="10"/>
      <c r="BHN156" s="10"/>
      <c r="BHO156" s="10"/>
      <c r="BHP156" s="10"/>
      <c r="BHQ156" s="10"/>
      <c r="BHR156" s="10"/>
      <c r="BHS156" s="10"/>
      <c r="BHT156" s="10"/>
      <c r="BHU156" s="10"/>
      <c r="BHV156" s="10"/>
      <c r="BHW156" s="10"/>
      <c r="BHX156" s="10"/>
      <c r="BHY156" s="10"/>
      <c r="BHZ156" s="10"/>
      <c r="BIA156" s="10"/>
      <c r="BIB156" s="10"/>
      <c r="BIC156" s="10"/>
    </row>
    <row r="157" spans="1:1589" s="27" customFormat="1" ht="29.25" customHeight="1">
      <c r="A157" s="80"/>
      <c r="B157" s="62"/>
      <c r="C157" s="197"/>
      <c r="D157" s="198"/>
      <c r="E157" s="117" t="s">
        <v>12</v>
      </c>
      <c r="F157" s="117">
        <v>42369</v>
      </c>
      <c r="G157" s="118" t="s">
        <v>10</v>
      </c>
      <c r="H157" s="152"/>
      <c r="I157" s="152"/>
      <c r="J157" s="152">
        <v>22755</v>
      </c>
      <c r="K157" s="155"/>
      <c r="L157" s="145"/>
      <c r="M157" s="130"/>
      <c r="N157" s="152">
        <v>22755</v>
      </c>
      <c r="O157" s="145"/>
      <c r="P157" s="145"/>
      <c r="Q157" s="145"/>
      <c r="R157" s="152">
        <v>22755</v>
      </c>
      <c r="S157" s="145"/>
      <c r="T157" s="9"/>
      <c r="U157" s="187">
        <f>J157-R157</f>
        <v>0</v>
      </c>
      <c r="V157" s="9"/>
      <c r="W157" s="9"/>
      <c r="X157" s="9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  <c r="EO157" s="9"/>
      <c r="EP157" s="9"/>
      <c r="EQ157" s="9"/>
      <c r="ER157" s="9"/>
      <c r="ES157" s="9"/>
      <c r="ET157" s="9"/>
      <c r="EU157" s="9"/>
      <c r="EV157" s="9"/>
      <c r="EW157" s="9"/>
      <c r="EX157" s="9"/>
      <c r="EY157" s="9"/>
      <c r="EZ157" s="9"/>
      <c r="FA157" s="9"/>
      <c r="FB157" s="9"/>
      <c r="FC157" s="9"/>
      <c r="FD157" s="9"/>
      <c r="FE157" s="9"/>
      <c r="FF157" s="9"/>
      <c r="FG157" s="9"/>
      <c r="FH157" s="9"/>
      <c r="FI157" s="9"/>
      <c r="FJ157" s="9"/>
      <c r="FK157" s="9"/>
      <c r="FL157" s="9"/>
      <c r="FM157" s="9"/>
      <c r="FN157" s="9"/>
      <c r="FO157" s="9"/>
      <c r="FP157" s="9"/>
      <c r="FQ157" s="9"/>
      <c r="FR157" s="9"/>
      <c r="FS157" s="9"/>
      <c r="FT157" s="9"/>
      <c r="FU157" s="9"/>
      <c r="FV157" s="9"/>
      <c r="FW157" s="9"/>
      <c r="FX157" s="9"/>
      <c r="FY157" s="9"/>
      <c r="FZ157" s="9"/>
      <c r="GA157" s="9"/>
      <c r="GB157" s="9"/>
      <c r="GC157" s="9"/>
      <c r="GD157" s="9"/>
      <c r="GE157" s="9"/>
      <c r="GF157" s="9"/>
      <c r="GG157" s="9"/>
      <c r="GH157" s="9"/>
      <c r="GI157" s="9"/>
      <c r="GJ157" s="9"/>
      <c r="GK157" s="9"/>
      <c r="GL157" s="9"/>
      <c r="GM157" s="9"/>
      <c r="GN157" s="9"/>
      <c r="GO157" s="9"/>
      <c r="GP157" s="9"/>
      <c r="GQ157" s="9"/>
      <c r="GR157" s="9"/>
      <c r="GS157" s="9"/>
      <c r="GT157" s="9"/>
      <c r="GU157" s="9"/>
      <c r="GV157" s="9"/>
      <c r="GW157" s="9"/>
      <c r="GX157" s="9"/>
      <c r="GY157" s="9"/>
      <c r="GZ157" s="9"/>
      <c r="HA157" s="9"/>
      <c r="HB157" s="9"/>
      <c r="HC157" s="9"/>
      <c r="HD157" s="9"/>
      <c r="HE157" s="9"/>
      <c r="HF157" s="9"/>
      <c r="HG157" s="9"/>
      <c r="HH157" s="9"/>
      <c r="HI157" s="9"/>
      <c r="HJ157" s="9"/>
      <c r="HK157" s="9"/>
      <c r="HL157" s="9"/>
      <c r="HM157" s="9"/>
      <c r="HN157" s="9"/>
      <c r="HO157" s="9"/>
      <c r="HP157" s="9"/>
      <c r="HQ157" s="9"/>
      <c r="HR157" s="9"/>
      <c r="HS157" s="9"/>
      <c r="HT157" s="9"/>
      <c r="HU157" s="9"/>
      <c r="HV157" s="9"/>
      <c r="HW157" s="9"/>
      <c r="HX157" s="9"/>
      <c r="HY157" s="9"/>
      <c r="HZ157" s="9"/>
      <c r="IA157" s="9"/>
      <c r="IB157" s="9"/>
      <c r="IC157" s="9"/>
      <c r="ID157" s="9"/>
      <c r="IE157" s="9"/>
      <c r="IF157" s="9"/>
      <c r="IG157" s="9"/>
      <c r="IH157" s="9"/>
      <c r="II157" s="9"/>
      <c r="IJ157" s="9"/>
      <c r="IK157" s="9"/>
      <c r="IL157" s="9"/>
      <c r="IM157" s="9"/>
      <c r="IN157" s="9"/>
      <c r="IO157" s="9"/>
      <c r="IP157" s="9"/>
      <c r="IQ157" s="9"/>
      <c r="IR157" s="9"/>
      <c r="IS157" s="9"/>
      <c r="IT157" s="9"/>
      <c r="IU157" s="9"/>
      <c r="IV157" s="9"/>
      <c r="IW157" s="9"/>
      <c r="IX157" s="9"/>
      <c r="IY157" s="9"/>
      <c r="IZ157" s="9"/>
      <c r="JA157" s="9"/>
      <c r="JB157" s="9"/>
      <c r="JC157" s="9"/>
      <c r="JD157" s="9"/>
      <c r="JE157" s="9"/>
      <c r="JF157" s="9"/>
      <c r="JG157" s="9"/>
      <c r="JH157" s="9"/>
      <c r="JI157" s="9"/>
      <c r="JJ157" s="9"/>
      <c r="JK157" s="9"/>
      <c r="JL157" s="9"/>
      <c r="JM157" s="9"/>
      <c r="JN157" s="9"/>
      <c r="JO157" s="9"/>
      <c r="JP157" s="9"/>
      <c r="JQ157" s="9"/>
      <c r="JR157" s="9"/>
      <c r="JS157" s="9"/>
      <c r="JT157" s="9"/>
      <c r="JU157" s="9"/>
      <c r="JV157" s="9"/>
      <c r="JW157" s="9"/>
      <c r="JX157" s="9"/>
      <c r="JY157" s="9"/>
      <c r="JZ157" s="9"/>
      <c r="KA157" s="9"/>
      <c r="KB157" s="9"/>
      <c r="KC157" s="9"/>
      <c r="KD157" s="9"/>
      <c r="KE157" s="9"/>
      <c r="KF157" s="9"/>
      <c r="KG157" s="9"/>
      <c r="KH157" s="9"/>
      <c r="KI157" s="9"/>
      <c r="KJ157" s="9"/>
      <c r="KK157" s="9"/>
      <c r="KL157" s="9"/>
      <c r="KM157" s="9"/>
      <c r="KN157" s="9"/>
      <c r="KO157" s="9"/>
      <c r="KP157" s="9"/>
      <c r="KQ157" s="9"/>
      <c r="KR157" s="9"/>
      <c r="KS157" s="9"/>
      <c r="KT157" s="9"/>
      <c r="KU157" s="9"/>
      <c r="KV157" s="9"/>
      <c r="KW157" s="9"/>
      <c r="KX157" s="9"/>
      <c r="KY157" s="9"/>
      <c r="KZ157" s="9"/>
      <c r="LA157" s="9"/>
      <c r="LB157" s="9"/>
      <c r="LC157" s="9"/>
      <c r="LD157" s="9"/>
      <c r="LE157" s="9"/>
      <c r="LF157" s="9"/>
      <c r="LG157" s="9"/>
      <c r="LH157" s="9"/>
      <c r="LI157" s="9"/>
      <c r="LJ157" s="9"/>
      <c r="LK157" s="9"/>
      <c r="LL157" s="9"/>
      <c r="LM157" s="9"/>
      <c r="LN157" s="9"/>
      <c r="LO157" s="9"/>
      <c r="LP157" s="9"/>
      <c r="LQ157" s="9"/>
      <c r="LR157" s="9"/>
      <c r="LS157" s="9"/>
      <c r="LT157" s="9"/>
      <c r="LU157" s="9"/>
      <c r="LV157" s="9"/>
      <c r="LW157" s="9"/>
      <c r="LX157" s="9"/>
      <c r="LY157" s="9"/>
      <c r="LZ157" s="9"/>
      <c r="MA157" s="9"/>
      <c r="MB157" s="9"/>
      <c r="MC157" s="9"/>
      <c r="MD157" s="9"/>
      <c r="ME157" s="9"/>
      <c r="MF157" s="9"/>
      <c r="MG157" s="9"/>
      <c r="MH157" s="9"/>
      <c r="MI157" s="9"/>
      <c r="MJ157" s="9"/>
      <c r="MK157" s="9"/>
      <c r="ML157" s="9"/>
      <c r="MM157" s="9"/>
      <c r="MN157" s="9"/>
      <c r="MO157" s="9"/>
      <c r="MP157" s="9"/>
      <c r="MQ157" s="9"/>
      <c r="MR157" s="9"/>
      <c r="MS157" s="9"/>
      <c r="MT157" s="9"/>
      <c r="MU157" s="9"/>
      <c r="MV157" s="9"/>
      <c r="MW157" s="9"/>
      <c r="MX157" s="9"/>
      <c r="MY157" s="9"/>
      <c r="MZ157" s="9"/>
      <c r="NA157" s="9"/>
      <c r="NB157" s="9"/>
      <c r="NC157" s="9"/>
      <c r="ND157" s="9"/>
      <c r="NE157" s="9"/>
      <c r="NF157" s="9"/>
      <c r="NG157" s="9"/>
      <c r="NH157" s="9"/>
      <c r="NI157" s="9"/>
      <c r="NJ157" s="9"/>
      <c r="NK157" s="9"/>
      <c r="NL157" s="9"/>
      <c r="NM157" s="9"/>
      <c r="NN157" s="9"/>
      <c r="NO157" s="9"/>
      <c r="NP157" s="9"/>
      <c r="NQ157" s="9"/>
      <c r="NR157" s="9"/>
      <c r="NS157" s="9"/>
      <c r="NT157" s="9"/>
      <c r="NU157" s="9"/>
      <c r="NV157" s="9"/>
      <c r="NW157" s="9"/>
      <c r="NX157" s="9"/>
      <c r="NY157" s="9"/>
      <c r="NZ157" s="9"/>
      <c r="OA157" s="9"/>
      <c r="OB157" s="9"/>
      <c r="OC157" s="9"/>
      <c r="OD157" s="9"/>
      <c r="OE157" s="9"/>
      <c r="OF157" s="9"/>
      <c r="OG157" s="9"/>
      <c r="OH157" s="9"/>
      <c r="OI157" s="9"/>
      <c r="OJ157" s="9"/>
      <c r="OK157" s="9"/>
      <c r="OL157" s="9"/>
      <c r="OM157" s="9"/>
      <c r="ON157" s="9"/>
      <c r="OO157" s="9"/>
      <c r="OP157" s="9"/>
      <c r="OQ157" s="9"/>
      <c r="OR157" s="9"/>
      <c r="OS157" s="9"/>
      <c r="OT157" s="9"/>
      <c r="OU157" s="9"/>
      <c r="OV157" s="9"/>
      <c r="OW157" s="9"/>
      <c r="OX157" s="9"/>
      <c r="OY157" s="9"/>
      <c r="OZ157" s="9"/>
      <c r="PA157" s="9"/>
      <c r="PB157" s="9"/>
      <c r="PC157" s="9"/>
      <c r="PD157" s="9"/>
      <c r="PE157" s="9"/>
      <c r="PF157" s="9"/>
      <c r="PG157" s="9"/>
      <c r="PH157" s="9"/>
      <c r="PI157" s="9"/>
      <c r="PJ157" s="9"/>
      <c r="PK157" s="9"/>
      <c r="PL157" s="9"/>
      <c r="PM157" s="9"/>
      <c r="PN157" s="9"/>
      <c r="PO157" s="9"/>
      <c r="PP157" s="9"/>
      <c r="PQ157" s="9"/>
      <c r="PR157" s="9"/>
      <c r="PS157" s="9"/>
      <c r="PT157" s="9"/>
      <c r="PU157" s="9"/>
      <c r="PV157" s="9"/>
      <c r="PW157" s="9"/>
      <c r="PX157" s="9"/>
      <c r="PY157" s="9"/>
      <c r="PZ157" s="9"/>
      <c r="QA157" s="9"/>
      <c r="QB157" s="9"/>
      <c r="QC157" s="9"/>
      <c r="QD157" s="9"/>
      <c r="QE157" s="9"/>
      <c r="QF157" s="9"/>
      <c r="QG157" s="9"/>
      <c r="QH157" s="9"/>
      <c r="QI157" s="9"/>
      <c r="QJ157" s="9"/>
      <c r="QK157" s="9"/>
      <c r="QL157" s="9"/>
      <c r="QM157" s="9"/>
      <c r="QN157" s="9"/>
      <c r="QO157" s="9"/>
      <c r="QP157" s="9"/>
      <c r="QQ157" s="9"/>
      <c r="QR157" s="9"/>
      <c r="QS157" s="9"/>
      <c r="QT157" s="9"/>
      <c r="QU157" s="9"/>
      <c r="QV157" s="9"/>
      <c r="QW157" s="9"/>
      <c r="QX157" s="9"/>
      <c r="QY157" s="9"/>
      <c r="QZ157" s="9"/>
      <c r="RA157" s="9"/>
      <c r="RB157" s="9"/>
      <c r="RC157" s="9"/>
      <c r="RD157" s="9"/>
      <c r="RE157" s="9"/>
      <c r="RF157" s="9"/>
      <c r="RG157" s="9"/>
      <c r="RH157" s="9"/>
      <c r="RI157" s="9"/>
      <c r="RJ157" s="9"/>
      <c r="RK157" s="9"/>
      <c r="RL157" s="9"/>
      <c r="RM157" s="9"/>
      <c r="RN157" s="9"/>
      <c r="RO157" s="9"/>
      <c r="RP157" s="9"/>
      <c r="RQ157" s="9"/>
      <c r="RR157" s="9"/>
      <c r="RS157" s="9"/>
      <c r="RT157" s="9"/>
      <c r="RU157" s="9"/>
      <c r="RV157" s="9"/>
      <c r="RW157" s="9"/>
      <c r="RX157" s="9"/>
      <c r="RY157" s="9"/>
      <c r="RZ157" s="9"/>
      <c r="SA157" s="9"/>
      <c r="SB157" s="9"/>
      <c r="SC157" s="9"/>
      <c r="SD157" s="9"/>
      <c r="SE157" s="9"/>
      <c r="SF157" s="9"/>
      <c r="SG157" s="9"/>
      <c r="SH157" s="9"/>
      <c r="SI157" s="9"/>
      <c r="SJ157" s="9"/>
      <c r="SK157" s="9"/>
      <c r="SL157" s="9"/>
      <c r="SM157" s="9"/>
      <c r="SN157" s="9"/>
      <c r="SO157" s="9"/>
      <c r="SP157" s="9"/>
      <c r="SQ157" s="9"/>
      <c r="SR157" s="9"/>
      <c r="SS157" s="9"/>
      <c r="ST157" s="9"/>
      <c r="SU157" s="9"/>
      <c r="SV157" s="9"/>
      <c r="SW157" s="9"/>
      <c r="SX157" s="9"/>
      <c r="SY157" s="9"/>
      <c r="SZ157" s="9"/>
      <c r="TA157" s="9"/>
      <c r="TB157" s="9"/>
      <c r="TC157" s="9"/>
      <c r="TD157" s="9"/>
      <c r="TE157" s="9"/>
      <c r="TF157" s="9"/>
      <c r="TG157" s="9"/>
      <c r="TH157" s="9"/>
      <c r="TI157" s="9"/>
      <c r="TJ157" s="9"/>
      <c r="TK157" s="9"/>
      <c r="TL157" s="9"/>
      <c r="TM157" s="9"/>
      <c r="TN157" s="9"/>
      <c r="TO157" s="9"/>
      <c r="TP157" s="9"/>
      <c r="TQ157" s="9"/>
      <c r="TR157" s="9"/>
      <c r="TS157" s="9"/>
      <c r="TT157" s="9"/>
      <c r="TU157" s="9"/>
      <c r="TV157" s="9"/>
      <c r="TW157" s="9"/>
      <c r="TX157" s="9"/>
      <c r="TY157" s="9"/>
      <c r="TZ157" s="9"/>
      <c r="UA157" s="9"/>
      <c r="UB157" s="9"/>
      <c r="UC157" s="9"/>
      <c r="UD157" s="9"/>
      <c r="UE157" s="9"/>
      <c r="UF157" s="9"/>
      <c r="UG157" s="9"/>
      <c r="UH157" s="9"/>
      <c r="UI157" s="9"/>
      <c r="UJ157" s="9"/>
      <c r="UK157" s="9"/>
      <c r="UL157" s="9"/>
      <c r="UM157" s="9"/>
      <c r="UN157" s="9"/>
      <c r="UO157" s="9"/>
      <c r="UP157" s="9"/>
      <c r="UQ157" s="9"/>
      <c r="UR157" s="9"/>
      <c r="US157" s="9"/>
      <c r="UT157" s="9"/>
      <c r="UU157" s="9"/>
      <c r="UV157" s="9"/>
      <c r="UW157" s="9"/>
      <c r="UX157" s="9"/>
      <c r="UY157" s="9"/>
      <c r="UZ157" s="9"/>
      <c r="VA157" s="9"/>
      <c r="VB157" s="9"/>
      <c r="VC157" s="9"/>
      <c r="VD157" s="9"/>
      <c r="VE157" s="9"/>
      <c r="VF157" s="9"/>
      <c r="VG157" s="9"/>
      <c r="VH157" s="9"/>
      <c r="VI157" s="9"/>
      <c r="VJ157" s="9"/>
      <c r="VK157" s="9"/>
      <c r="VL157" s="9"/>
      <c r="VM157" s="9"/>
      <c r="VN157" s="9"/>
      <c r="VO157" s="9"/>
      <c r="VP157" s="9"/>
      <c r="VQ157" s="9"/>
      <c r="VR157" s="9"/>
      <c r="VS157" s="9"/>
      <c r="VT157" s="9"/>
      <c r="VU157" s="9"/>
      <c r="VV157" s="9"/>
      <c r="VW157" s="9"/>
      <c r="VX157" s="9"/>
      <c r="VY157" s="9"/>
      <c r="VZ157" s="9"/>
      <c r="WA157" s="9"/>
      <c r="WB157" s="9"/>
      <c r="WC157" s="9"/>
      <c r="WD157" s="9"/>
      <c r="WE157" s="9"/>
      <c r="WF157" s="9"/>
      <c r="WG157" s="9"/>
      <c r="WH157" s="9"/>
      <c r="WI157" s="9"/>
      <c r="WJ157" s="9"/>
      <c r="WK157" s="9"/>
      <c r="WL157" s="9"/>
      <c r="WM157" s="9"/>
      <c r="WN157" s="9"/>
      <c r="WO157" s="9"/>
      <c r="WP157" s="9"/>
      <c r="WQ157" s="9"/>
      <c r="WR157" s="9"/>
      <c r="WS157" s="9"/>
      <c r="WT157" s="9"/>
      <c r="WU157" s="9"/>
      <c r="WV157" s="9"/>
      <c r="WW157" s="9"/>
      <c r="WX157" s="9"/>
      <c r="WY157" s="9"/>
      <c r="WZ157" s="9"/>
      <c r="XA157" s="9"/>
      <c r="XB157" s="9"/>
      <c r="XC157" s="9"/>
      <c r="XD157" s="9"/>
      <c r="XE157" s="9"/>
      <c r="XF157" s="9"/>
      <c r="XG157" s="9"/>
      <c r="XH157" s="9"/>
      <c r="XI157" s="9"/>
      <c r="XJ157" s="9"/>
      <c r="XK157" s="9"/>
      <c r="XL157" s="9"/>
      <c r="XM157" s="9"/>
      <c r="XN157" s="9"/>
      <c r="XO157" s="9"/>
      <c r="XP157" s="9"/>
      <c r="XQ157" s="9"/>
      <c r="XR157" s="9"/>
      <c r="XS157" s="9"/>
      <c r="XT157" s="9"/>
      <c r="XU157" s="9"/>
      <c r="XV157" s="9"/>
      <c r="XW157" s="9"/>
      <c r="XX157" s="9"/>
      <c r="XY157" s="9"/>
      <c r="XZ157" s="9"/>
      <c r="YA157" s="9"/>
      <c r="YB157" s="9"/>
      <c r="YC157" s="9"/>
      <c r="YD157" s="9"/>
      <c r="YE157" s="9"/>
      <c r="YF157" s="9"/>
      <c r="YG157" s="9"/>
      <c r="YH157" s="9"/>
      <c r="YI157" s="9"/>
      <c r="YJ157" s="9"/>
      <c r="YK157" s="9"/>
      <c r="YL157" s="9"/>
      <c r="YM157" s="9"/>
      <c r="YN157" s="9"/>
      <c r="YO157" s="9"/>
      <c r="YP157" s="9"/>
      <c r="YQ157" s="9"/>
      <c r="YR157" s="9"/>
      <c r="YS157" s="9"/>
      <c r="YT157" s="9"/>
      <c r="YU157" s="9"/>
      <c r="YV157" s="9"/>
      <c r="YW157" s="9"/>
      <c r="YX157" s="9"/>
      <c r="YY157" s="9"/>
      <c r="YZ157" s="9"/>
      <c r="ZA157" s="9"/>
      <c r="ZB157" s="9"/>
      <c r="ZC157" s="9"/>
      <c r="ZD157" s="9"/>
      <c r="ZE157" s="9"/>
      <c r="ZF157" s="9"/>
      <c r="ZG157" s="9"/>
      <c r="ZH157" s="9"/>
      <c r="ZI157" s="9"/>
      <c r="ZJ157" s="9"/>
      <c r="ZK157" s="9"/>
      <c r="ZL157" s="9"/>
      <c r="ZM157" s="9"/>
      <c r="ZN157" s="9"/>
      <c r="ZO157" s="9"/>
      <c r="ZP157" s="9"/>
      <c r="ZQ157" s="9"/>
      <c r="ZR157" s="9"/>
      <c r="ZS157" s="9"/>
      <c r="ZT157" s="9"/>
      <c r="ZU157" s="9"/>
      <c r="ZV157" s="9"/>
      <c r="ZW157" s="9"/>
      <c r="ZX157" s="9"/>
      <c r="ZY157" s="9"/>
      <c r="ZZ157" s="9"/>
      <c r="AAA157" s="9"/>
      <c r="AAB157" s="9"/>
      <c r="AAC157" s="9"/>
      <c r="AAD157" s="9"/>
      <c r="AAE157" s="9"/>
      <c r="AAF157" s="9"/>
      <c r="AAG157" s="9"/>
      <c r="AAH157" s="9"/>
      <c r="AAI157" s="9"/>
      <c r="AAJ157" s="9"/>
      <c r="AAK157" s="9"/>
      <c r="AAL157" s="9"/>
      <c r="AAM157" s="9"/>
      <c r="AAN157" s="9"/>
      <c r="AAO157" s="9"/>
      <c r="AAP157" s="9"/>
      <c r="AAQ157" s="9"/>
      <c r="AAR157" s="9"/>
      <c r="AAS157" s="9"/>
      <c r="AAT157" s="9"/>
      <c r="AAU157" s="9"/>
      <c r="AAV157" s="9"/>
      <c r="AAW157" s="9"/>
      <c r="AAX157" s="9"/>
      <c r="AAY157" s="9"/>
      <c r="AAZ157" s="9"/>
      <c r="ABA157" s="9"/>
      <c r="ABB157" s="9"/>
      <c r="ABC157" s="9"/>
      <c r="ABD157" s="9"/>
      <c r="ABE157" s="9"/>
      <c r="ABF157" s="9"/>
      <c r="ABG157" s="9"/>
      <c r="ABH157" s="9"/>
      <c r="ABI157" s="9"/>
      <c r="ABJ157" s="9"/>
      <c r="ABK157" s="9"/>
      <c r="ABL157" s="9"/>
      <c r="ABM157" s="9"/>
      <c r="ABN157" s="9"/>
      <c r="ABO157" s="9"/>
      <c r="ABP157" s="9"/>
      <c r="ABQ157" s="9"/>
      <c r="ABR157" s="9"/>
      <c r="ABS157" s="9"/>
      <c r="ABT157" s="9"/>
      <c r="ABU157" s="9"/>
      <c r="ABV157" s="9"/>
      <c r="ABW157" s="9"/>
      <c r="ABX157" s="9"/>
      <c r="ABY157" s="9"/>
      <c r="ABZ157" s="9"/>
      <c r="ACA157" s="9"/>
      <c r="ACB157" s="9"/>
      <c r="ACC157" s="9"/>
      <c r="ACD157" s="9"/>
      <c r="ACE157" s="9"/>
      <c r="ACF157" s="9"/>
      <c r="ACG157" s="9"/>
      <c r="ACH157" s="9"/>
      <c r="ACI157" s="9"/>
      <c r="ACJ157" s="9"/>
      <c r="ACK157" s="9"/>
      <c r="ACL157" s="9"/>
      <c r="ACM157" s="9"/>
      <c r="ACN157" s="9"/>
      <c r="ACO157" s="9"/>
      <c r="ACP157" s="9"/>
      <c r="ACQ157" s="9"/>
      <c r="ACR157" s="9"/>
      <c r="ACS157" s="9"/>
      <c r="ACT157" s="9"/>
      <c r="ACU157" s="9"/>
      <c r="ACV157" s="9"/>
      <c r="ACW157" s="9"/>
      <c r="ACX157" s="9"/>
      <c r="ACY157" s="9"/>
      <c r="ACZ157" s="9"/>
      <c r="ADA157" s="9"/>
      <c r="ADB157" s="9"/>
      <c r="ADC157" s="9"/>
      <c r="ADD157" s="9"/>
      <c r="ADE157" s="9"/>
      <c r="ADF157" s="9"/>
      <c r="ADG157" s="9"/>
      <c r="ADH157" s="9"/>
      <c r="ADI157" s="9"/>
      <c r="ADJ157" s="9"/>
      <c r="ADK157" s="9"/>
      <c r="ADL157" s="9"/>
      <c r="ADM157" s="9"/>
      <c r="ADN157" s="9"/>
      <c r="ADO157" s="9"/>
      <c r="ADP157" s="9"/>
      <c r="ADQ157" s="9"/>
      <c r="ADR157" s="9"/>
      <c r="ADS157" s="9"/>
      <c r="ADT157" s="9"/>
      <c r="ADU157" s="9"/>
      <c r="ADV157" s="9"/>
      <c r="ADW157" s="9"/>
      <c r="ADX157" s="9"/>
      <c r="ADY157" s="9"/>
      <c r="ADZ157" s="9"/>
      <c r="AEA157" s="9"/>
      <c r="AEB157" s="9"/>
      <c r="AEC157" s="9"/>
      <c r="AED157" s="9"/>
      <c r="AEE157" s="9"/>
      <c r="AEF157" s="9"/>
      <c r="AEG157" s="9"/>
      <c r="AEH157" s="9"/>
      <c r="AEI157" s="9"/>
      <c r="AEJ157" s="9"/>
      <c r="AEK157" s="9"/>
      <c r="AEL157" s="9"/>
      <c r="AEM157" s="9"/>
      <c r="AEN157" s="9"/>
      <c r="AEO157" s="9"/>
      <c r="AEP157" s="9"/>
      <c r="AEQ157" s="9"/>
      <c r="AER157" s="9"/>
      <c r="AES157" s="9"/>
      <c r="AET157" s="9"/>
      <c r="AEU157" s="9"/>
      <c r="AEV157" s="9"/>
      <c r="AEW157" s="9"/>
      <c r="AEX157" s="9"/>
      <c r="AEY157" s="9"/>
      <c r="AEZ157" s="9"/>
      <c r="AFA157" s="9"/>
      <c r="AFB157" s="9"/>
      <c r="AFC157" s="9"/>
      <c r="AFD157" s="9"/>
      <c r="AFE157" s="9"/>
      <c r="AFF157" s="9"/>
      <c r="AFG157" s="9"/>
      <c r="AFH157" s="9"/>
      <c r="AFI157" s="9"/>
      <c r="AFJ157" s="9"/>
      <c r="AFK157" s="9"/>
      <c r="AFL157" s="9"/>
      <c r="AFM157" s="9"/>
      <c r="AFN157" s="9"/>
      <c r="AFO157" s="9"/>
      <c r="AFP157" s="9"/>
      <c r="AFQ157" s="9"/>
      <c r="AFR157" s="9"/>
      <c r="AFS157" s="9"/>
      <c r="AFT157" s="9"/>
      <c r="AFU157" s="9"/>
      <c r="AFV157" s="9"/>
      <c r="AFW157" s="9"/>
      <c r="AFX157" s="9"/>
      <c r="AFY157" s="9"/>
      <c r="AFZ157" s="9"/>
      <c r="AGA157" s="9"/>
      <c r="AGB157" s="9"/>
      <c r="AGC157" s="9"/>
      <c r="AGD157" s="9"/>
      <c r="AGE157" s="9"/>
      <c r="AGF157" s="9"/>
      <c r="AGG157" s="9"/>
      <c r="AGH157" s="9"/>
      <c r="AGI157" s="9"/>
      <c r="AGJ157" s="9"/>
      <c r="AGK157" s="9"/>
      <c r="AGL157" s="9"/>
      <c r="AGM157" s="9"/>
      <c r="AGN157" s="9"/>
      <c r="AGO157" s="9"/>
      <c r="AGP157" s="9"/>
      <c r="AGQ157" s="9"/>
      <c r="AGR157" s="9"/>
      <c r="AGS157" s="9"/>
      <c r="AGT157" s="9"/>
      <c r="AGU157" s="9"/>
      <c r="AGV157" s="9"/>
      <c r="AGW157" s="9"/>
      <c r="AGX157" s="9"/>
      <c r="AGY157" s="9"/>
      <c r="AGZ157" s="9"/>
      <c r="AHA157" s="9"/>
      <c r="AHB157" s="9"/>
      <c r="AHC157" s="9"/>
      <c r="AHD157" s="9"/>
      <c r="AHE157" s="9"/>
      <c r="AHF157" s="9"/>
      <c r="AHG157" s="9"/>
      <c r="AHH157" s="9"/>
      <c r="AHI157" s="9"/>
      <c r="AHJ157" s="9"/>
      <c r="AHK157" s="9"/>
      <c r="AHL157" s="9"/>
      <c r="AHM157" s="9"/>
      <c r="AHN157" s="9"/>
      <c r="AHO157" s="9"/>
      <c r="AHP157" s="9"/>
      <c r="AHQ157" s="9"/>
      <c r="AHR157" s="9"/>
      <c r="AHS157" s="9"/>
      <c r="AHT157" s="9"/>
      <c r="AHU157" s="9"/>
      <c r="AHV157" s="9"/>
      <c r="AHW157" s="9"/>
      <c r="AHX157" s="9"/>
      <c r="AHY157" s="9"/>
      <c r="AHZ157" s="9"/>
      <c r="AIA157" s="9"/>
      <c r="AIB157" s="9"/>
      <c r="AIC157" s="9"/>
      <c r="AID157" s="9"/>
      <c r="AIE157" s="9"/>
      <c r="AIF157" s="9"/>
      <c r="AIG157" s="9"/>
      <c r="AIH157" s="9"/>
      <c r="AII157" s="9"/>
      <c r="AIJ157" s="9"/>
      <c r="AIK157" s="9"/>
      <c r="AIL157" s="9"/>
      <c r="AIM157" s="9"/>
      <c r="AIN157" s="9"/>
      <c r="AIO157" s="9"/>
      <c r="AIP157" s="9"/>
      <c r="AIQ157" s="9"/>
      <c r="AIR157" s="9"/>
      <c r="AIS157" s="9"/>
      <c r="AIT157" s="9"/>
      <c r="AIU157" s="9"/>
      <c r="AIV157" s="9"/>
      <c r="AIW157" s="9"/>
      <c r="AIX157" s="9"/>
      <c r="AIY157" s="9"/>
      <c r="AIZ157" s="9"/>
      <c r="AJA157" s="9"/>
      <c r="AJB157" s="9"/>
      <c r="AJC157" s="9"/>
      <c r="AJD157" s="9"/>
      <c r="AJE157" s="9"/>
      <c r="AJF157" s="9"/>
      <c r="AJG157" s="9"/>
      <c r="AJH157" s="9"/>
      <c r="AJI157" s="9"/>
      <c r="AJJ157" s="9"/>
      <c r="AJK157" s="9"/>
      <c r="AJL157" s="9"/>
      <c r="AJM157" s="9"/>
      <c r="AJN157" s="9"/>
      <c r="AJO157" s="9"/>
      <c r="AJP157" s="9"/>
      <c r="AJQ157" s="9"/>
      <c r="AJR157" s="9"/>
      <c r="AJS157" s="9"/>
      <c r="AJT157" s="9"/>
      <c r="AJU157" s="9"/>
      <c r="AJV157" s="9"/>
      <c r="AJW157" s="9"/>
      <c r="AJX157" s="9"/>
      <c r="AJY157" s="9"/>
      <c r="AJZ157" s="9"/>
      <c r="AKA157" s="9"/>
      <c r="AKB157" s="9"/>
      <c r="AKC157" s="9"/>
      <c r="AKD157" s="9"/>
      <c r="AKE157" s="9"/>
      <c r="AKF157" s="9"/>
      <c r="AKG157" s="9"/>
      <c r="AKH157" s="9"/>
      <c r="AKI157" s="9"/>
      <c r="AKJ157" s="9"/>
      <c r="AKK157" s="9"/>
      <c r="AKL157" s="9"/>
      <c r="AKM157" s="9"/>
      <c r="AKN157" s="9"/>
      <c r="AKO157" s="9"/>
      <c r="AKP157" s="9"/>
      <c r="AKQ157" s="9"/>
      <c r="AKR157" s="9"/>
      <c r="AKS157" s="9"/>
      <c r="AKT157" s="9"/>
      <c r="AKU157" s="9"/>
      <c r="AKV157" s="9"/>
      <c r="AKW157" s="9"/>
      <c r="AKX157" s="9"/>
      <c r="AKY157" s="9"/>
      <c r="AKZ157" s="9"/>
      <c r="ALA157" s="9"/>
      <c r="ALB157" s="9"/>
      <c r="ALC157" s="9"/>
      <c r="ALD157" s="9"/>
      <c r="ALE157" s="9"/>
      <c r="ALF157" s="9"/>
      <c r="ALG157" s="9"/>
      <c r="ALH157" s="9"/>
      <c r="ALI157" s="9"/>
      <c r="ALJ157" s="9"/>
      <c r="ALK157" s="9"/>
      <c r="ALL157" s="9"/>
      <c r="ALM157" s="9"/>
      <c r="ALN157" s="9"/>
      <c r="ALO157" s="9"/>
      <c r="ALP157" s="9"/>
      <c r="ALQ157" s="9"/>
      <c r="ALR157" s="9"/>
      <c r="ALS157" s="9"/>
      <c r="ALT157" s="9"/>
      <c r="ALU157" s="9"/>
      <c r="ALV157" s="9"/>
      <c r="ALW157" s="9"/>
      <c r="ALX157" s="9"/>
      <c r="ALY157" s="9"/>
      <c r="ALZ157" s="9"/>
      <c r="AMA157" s="9"/>
      <c r="AMB157" s="9"/>
      <c r="AMC157" s="9"/>
      <c r="AMD157" s="9"/>
      <c r="AME157" s="9"/>
      <c r="AMF157" s="9"/>
      <c r="AMG157" s="9"/>
      <c r="AMH157" s="9"/>
      <c r="AMI157" s="9"/>
      <c r="AMJ157" s="9"/>
      <c r="AMK157" s="9"/>
      <c r="AML157" s="9"/>
      <c r="AMM157" s="9"/>
      <c r="AMN157" s="9"/>
      <c r="AMO157" s="9"/>
      <c r="AMP157" s="9"/>
      <c r="AMQ157" s="9"/>
      <c r="AMR157" s="9"/>
      <c r="AMS157" s="9"/>
      <c r="AMT157" s="9"/>
      <c r="AMU157" s="9"/>
      <c r="AMV157" s="9"/>
      <c r="AMW157" s="9"/>
      <c r="AMX157" s="9"/>
      <c r="AMY157" s="9"/>
      <c r="AMZ157" s="9"/>
      <c r="ANA157" s="9"/>
      <c r="ANB157" s="9"/>
      <c r="ANC157" s="9"/>
      <c r="AND157" s="9"/>
      <c r="ANE157" s="9"/>
      <c r="ANF157" s="9"/>
      <c r="ANG157" s="9"/>
      <c r="ANH157" s="9"/>
      <c r="ANI157" s="9"/>
      <c r="ANJ157" s="9"/>
      <c r="ANK157" s="9"/>
      <c r="ANL157" s="9"/>
      <c r="ANM157" s="9"/>
      <c r="ANN157" s="9"/>
      <c r="ANO157" s="9"/>
      <c r="ANP157" s="9"/>
      <c r="ANQ157" s="9"/>
      <c r="ANR157" s="9"/>
      <c r="ANS157" s="9"/>
      <c r="ANT157" s="9"/>
      <c r="ANU157" s="9"/>
      <c r="ANV157" s="9"/>
      <c r="ANW157" s="9"/>
      <c r="ANX157" s="9"/>
      <c r="ANY157" s="9"/>
      <c r="ANZ157" s="9"/>
      <c r="AOA157" s="9"/>
      <c r="AOB157" s="9"/>
      <c r="AOC157" s="9"/>
      <c r="AOD157" s="9"/>
      <c r="AOE157" s="9"/>
      <c r="AOF157" s="9"/>
      <c r="AOG157" s="9"/>
      <c r="AOH157" s="9"/>
      <c r="AOI157" s="9"/>
      <c r="AOJ157" s="9"/>
      <c r="AOK157" s="9"/>
      <c r="AOL157" s="9"/>
      <c r="AOM157" s="9"/>
      <c r="AON157" s="9"/>
      <c r="AOO157" s="9"/>
      <c r="AOP157" s="9"/>
      <c r="AOQ157" s="9"/>
      <c r="AOR157" s="9"/>
      <c r="AOS157" s="9"/>
      <c r="AOT157" s="9"/>
      <c r="AOU157" s="9"/>
      <c r="AOV157" s="9"/>
      <c r="AOW157" s="9"/>
      <c r="AOX157" s="9"/>
      <c r="AOY157" s="9"/>
      <c r="AOZ157" s="9"/>
      <c r="APA157" s="9"/>
      <c r="APB157" s="9"/>
      <c r="APC157" s="9"/>
      <c r="APD157" s="9"/>
      <c r="APE157" s="9"/>
      <c r="APF157" s="9"/>
      <c r="APG157" s="9"/>
      <c r="APH157" s="9"/>
      <c r="API157" s="9"/>
      <c r="APJ157" s="9"/>
      <c r="APK157" s="9"/>
      <c r="APL157" s="9"/>
      <c r="APM157" s="9"/>
      <c r="APN157" s="9"/>
      <c r="APO157" s="9"/>
      <c r="APP157" s="9"/>
      <c r="APQ157" s="9"/>
      <c r="APR157" s="9"/>
      <c r="APS157" s="9"/>
      <c r="APT157" s="9"/>
      <c r="APU157" s="9"/>
      <c r="APV157" s="9"/>
      <c r="APW157" s="9"/>
      <c r="APX157" s="9"/>
      <c r="APY157" s="9"/>
      <c r="APZ157" s="9"/>
      <c r="AQA157" s="9"/>
      <c r="AQB157" s="9"/>
      <c r="AQC157" s="9"/>
      <c r="AQD157" s="9"/>
      <c r="AQE157" s="9"/>
      <c r="AQF157" s="9"/>
      <c r="AQG157" s="9"/>
      <c r="AQH157" s="9"/>
      <c r="AQI157" s="9"/>
      <c r="AQJ157" s="9"/>
      <c r="AQK157" s="9"/>
      <c r="AQL157" s="9"/>
      <c r="AQM157" s="9"/>
      <c r="AQN157" s="9"/>
      <c r="AQO157" s="9"/>
      <c r="AQP157" s="9"/>
      <c r="AQQ157" s="9"/>
      <c r="AQR157" s="9"/>
      <c r="AQS157" s="9"/>
      <c r="AQT157" s="9"/>
      <c r="AQU157" s="9"/>
      <c r="AQV157" s="9"/>
      <c r="AQW157" s="9"/>
      <c r="AQX157" s="9"/>
      <c r="AQY157" s="9"/>
      <c r="AQZ157" s="9"/>
      <c r="ARA157" s="9"/>
      <c r="ARB157" s="9"/>
      <c r="ARC157" s="9"/>
      <c r="ARD157" s="9"/>
      <c r="ARE157" s="9"/>
      <c r="ARF157" s="9"/>
      <c r="ARG157" s="9"/>
      <c r="ARH157" s="9"/>
      <c r="ARI157" s="9"/>
      <c r="ARJ157" s="9"/>
      <c r="ARK157" s="9"/>
      <c r="ARL157" s="9"/>
      <c r="ARM157" s="9"/>
      <c r="ARN157" s="9"/>
      <c r="ARO157" s="9"/>
      <c r="ARP157" s="9"/>
      <c r="ARQ157" s="9"/>
      <c r="ARR157" s="9"/>
      <c r="ARS157" s="9"/>
      <c r="ART157" s="9"/>
      <c r="ARU157" s="9"/>
      <c r="ARV157" s="9"/>
      <c r="ARW157" s="9"/>
      <c r="ARX157" s="9"/>
      <c r="ARY157" s="9"/>
      <c r="ARZ157" s="9"/>
      <c r="ASA157" s="9"/>
      <c r="ASB157" s="9"/>
      <c r="ASC157" s="9"/>
      <c r="ASD157" s="9"/>
      <c r="ASE157" s="9"/>
      <c r="ASF157" s="9"/>
      <c r="ASG157" s="9"/>
      <c r="ASH157" s="9"/>
      <c r="ASI157" s="9"/>
      <c r="ASJ157" s="9"/>
      <c r="ASK157" s="9"/>
      <c r="ASL157" s="9"/>
      <c r="ASM157" s="9"/>
      <c r="ASN157" s="9"/>
      <c r="ASO157" s="9"/>
      <c r="ASP157" s="9"/>
      <c r="ASQ157" s="9"/>
      <c r="ASR157" s="9"/>
      <c r="ASS157" s="9"/>
      <c r="AST157" s="9"/>
      <c r="ASU157" s="9"/>
      <c r="ASV157" s="9"/>
      <c r="ASW157" s="9"/>
      <c r="ASX157" s="9"/>
      <c r="ASY157" s="9"/>
      <c r="ASZ157" s="9"/>
      <c r="ATA157" s="9"/>
      <c r="ATB157" s="9"/>
      <c r="ATC157" s="9"/>
      <c r="ATD157" s="9"/>
      <c r="ATE157" s="9"/>
      <c r="ATF157" s="9"/>
      <c r="ATG157" s="9"/>
      <c r="ATH157" s="9"/>
      <c r="ATI157" s="9"/>
      <c r="ATJ157" s="9"/>
      <c r="ATK157" s="9"/>
      <c r="ATL157" s="9"/>
      <c r="ATM157" s="9"/>
      <c r="ATN157" s="9"/>
      <c r="ATO157" s="9"/>
      <c r="ATP157" s="9"/>
      <c r="ATQ157" s="9"/>
      <c r="ATR157" s="9"/>
      <c r="ATS157" s="9"/>
      <c r="ATT157" s="9"/>
      <c r="ATU157" s="9"/>
      <c r="ATV157" s="9"/>
      <c r="ATW157" s="9"/>
      <c r="ATX157" s="9"/>
      <c r="ATY157" s="9"/>
      <c r="ATZ157" s="9"/>
      <c r="AUA157" s="9"/>
      <c r="AUB157" s="9"/>
      <c r="AUC157" s="9"/>
      <c r="AUD157" s="9"/>
      <c r="AUE157" s="9"/>
      <c r="AUF157" s="9"/>
      <c r="AUG157" s="9"/>
      <c r="AUH157" s="9"/>
      <c r="AUI157" s="9"/>
      <c r="AUJ157" s="9"/>
      <c r="AUK157" s="9"/>
      <c r="AUL157" s="9"/>
      <c r="AUM157" s="9"/>
      <c r="AUN157" s="9"/>
      <c r="AUO157" s="9"/>
      <c r="AUP157" s="9"/>
      <c r="AUQ157" s="9"/>
      <c r="AUR157" s="9"/>
      <c r="AUS157" s="9"/>
      <c r="AUT157" s="9"/>
      <c r="AUU157" s="9"/>
      <c r="AUV157" s="9"/>
      <c r="AUW157" s="9"/>
      <c r="AUX157" s="9"/>
      <c r="AUY157" s="9"/>
      <c r="AUZ157" s="9"/>
      <c r="AVA157" s="9"/>
      <c r="AVB157" s="9"/>
      <c r="AVC157" s="9"/>
      <c r="AVD157" s="9"/>
      <c r="AVE157" s="9"/>
      <c r="AVF157" s="9"/>
      <c r="AVG157" s="9"/>
      <c r="AVH157" s="9"/>
      <c r="AVI157" s="9"/>
      <c r="AVJ157" s="9"/>
      <c r="AVK157" s="9"/>
      <c r="AVL157" s="9"/>
      <c r="AVM157" s="9"/>
      <c r="AVN157" s="9"/>
      <c r="AVO157" s="9"/>
      <c r="AVP157" s="9"/>
      <c r="AVQ157" s="9"/>
      <c r="AVR157" s="9"/>
      <c r="AVS157" s="9"/>
      <c r="AVT157" s="9"/>
      <c r="AVU157" s="9"/>
      <c r="AVV157" s="9"/>
      <c r="AVW157" s="9"/>
      <c r="AVX157" s="9"/>
      <c r="AVY157" s="9"/>
      <c r="AVZ157" s="9"/>
      <c r="AWA157" s="9"/>
      <c r="AWB157" s="9"/>
      <c r="AWC157" s="9"/>
      <c r="AWD157" s="9"/>
      <c r="AWE157" s="9"/>
      <c r="AWF157" s="9"/>
      <c r="AWG157" s="9"/>
      <c r="AWH157" s="9"/>
      <c r="AWI157" s="9"/>
      <c r="AWJ157" s="9"/>
      <c r="AWK157" s="9"/>
      <c r="AWL157" s="9"/>
      <c r="AWM157" s="9"/>
      <c r="AWN157" s="9"/>
      <c r="AWO157" s="9"/>
      <c r="AWP157" s="9"/>
      <c r="AWQ157" s="9"/>
      <c r="AWR157" s="9"/>
      <c r="AWS157" s="9"/>
      <c r="AWT157" s="9"/>
      <c r="AWU157" s="9"/>
      <c r="AWV157" s="9"/>
      <c r="AWW157" s="9"/>
      <c r="AWX157" s="9"/>
      <c r="AWY157" s="9"/>
      <c r="AWZ157" s="9"/>
      <c r="AXA157" s="9"/>
      <c r="AXB157" s="9"/>
      <c r="AXC157" s="9"/>
      <c r="AXD157" s="9"/>
      <c r="AXE157" s="9"/>
      <c r="AXF157" s="9"/>
      <c r="AXG157" s="9"/>
      <c r="AXH157" s="9"/>
      <c r="AXI157" s="9"/>
      <c r="AXJ157" s="9"/>
      <c r="AXK157" s="9"/>
      <c r="AXL157" s="9"/>
      <c r="AXM157" s="9"/>
      <c r="AXN157" s="9"/>
      <c r="AXO157" s="9"/>
      <c r="AXP157" s="9"/>
      <c r="AXQ157" s="9"/>
      <c r="AXR157" s="9"/>
      <c r="AXS157" s="9"/>
      <c r="AXT157" s="9"/>
      <c r="AXU157" s="9"/>
      <c r="AXV157" s="9"/>
      <c r="AXW157" s="9"/>
      <c r="AXX157" s="9"/>
      <c r="AXY157" s="9"/>
      <c r="AXZ157" s="9"/>
      <c r="AYA157" s="9"/>
      <c r="AYB157" s="9"/>
      <c r="AYC157" s="9"/>
      <c r="AYD157" s="9"/>
      <c r="AYE157" s="9"/>
      <c r="AYF157" s="9"/>
      <c r="AYG157" s="9"/>
      <c r="AYH157" s="9"/>
      <c r="AYI157" s="9"/>
      <c r="AYJ157" s="9"/>
      <c r="AYK157" s="9"/>
      <c r="AYL157" s="9"/>
      <c r="AYM157" s="9"/>
      <c r="AYN157" s="9"/>
      <c r="AYO157" s="9"/>
      <c r="AYP157" s="9"/>
      <c r="AYQ157" s="9"/>
      <c r="AYR157" s="9"/>
      <c r="AYS157" s="9"/>
      <c r="AYT157" s="9"/>
      <c r="AYU157" s="9"/>
      <c r="AYV157" s="9"/>
      <c r="AYW157" s="9"/>
      <c r="AYX157" s="9"/>
      <c r="AYY157" s="9"/>
      <c r="AYZ157" s="9"/>
      <c r="AZA157" s="9"/>
      <c r="AZB157" s="9"/>
      <c r="AZC157" s="9"/>
      <c r="AZD157" s="9"/>
      <c r="AZE157" s="9"/>
      <c r="AZF157" s="9"/>
      <c r="AZG157" s="9"/>
      <c r="AZH157" s="9"/>
      <c r="AZI157" s="9"/>
      <c r="AZJ157" s="9"/>
      <c r="AZK157" s="9"/>
      <c r="AZL157" s="9"/>
      <c r="AZM157" s="9"/>
      <c r="AZN157" s="9"/>
      <c r="AZO157" s="9"/>
      <c r="AZP157" s="9"/>
      <c r="AZQ157" s="9"/>
      <c r="AZR157" s="9"/>
      <c r="AZS157" s="9"/>
      <c r="AZT157" s="9"/>
      <c r="AZU157" s="9"/>
      <c r="AZV157" s="9"/>
      <c r="AZW157" s="9"/>
      <c r="AZX157" s="9"/>
      <c r="AZY157" s="9"/>
      <c r="AZZ157" s="9"/>
      <c r="BAA157" s="9"/>
      <c r="BAB157" s="9"/>
      <c r="BAC157" s="9"/>
      <c r="BAD157" s="9"/>
      <c r="BAE157" s="9"/>
      <c r="BAF157" s="9"/>
      <c r="BAG157" s="9"/>
      <c r="BAH157" s="9"/>
      <c r="BAI157" s="9"/>
      <c r="BAJ157" s="9"/>
      <c r="BAK157" s="9"/>
      <c r="BAL157" s="9"/>
      <c r="BAM157" s="9"/>
      <c r="BAN157" s="9"/>
      <c r="BAO157" s="9"/>
      <c r="BAP157" s="9"/>
      <c r="BAQ157" s="9"/>
      <c r="BAR157" s="9"/>
      <c r="BAS157" s="9"/>
      <c r="BAT157" s="9"/>
      <c r="BAU157" s="9"/>
      <c r="BAV157" s="9"/>
      <c r="BAW157" s="9"/>
      <c r="BAX157" s="9"/>
      <c r="BAY157" s="9"/>
      <c r="BAZ157" s="9"/>
      <c r="BBA157" s="9"/>
      <c r="BBB157" s="9"/>
      <c r="BBC157" s="9"/>
      <c r="BBD157" s="9"/>
      <c r="BBE157" s="9"/>
      <c r="BBF157" s="9"/>
      <c r="BBG157" s="9"/>
      <c r="BBH157" s="9"/>
      <c r="BBI157" s="9"/>
      <c r="BBJ157" s="9"/>
      <c r="BBK157" s="9"/>
      <c r="BBL157" s="9"/>
      <c r="BBM157" s="9"/>
      <c r="BBN157" s="9"/>
      <c r="BBO157" s="9"/>
      <c r="BBP157" s="9"/>
      <c r="BBQ157" s="9"/>
      <c r="BBR157" s="9"/>
      <c r="BBS157" s="9"/>
      <c r="BBT157" s="9"/>
      <c r="BBU157" s="9"/>
      <c r="BBV157" s="9"/>
      <c r="BBW157" s="9"/>
      <c r="BBX157" s="9"/>
      <c r="BBY157" s="9"/>
      <c r="BBZ157" s="9"/>
      <c r="BCA157" s="9"/>
      <c r="BCB157" s="9"/>
      <c r="BCC157" s="9"/>
      <c r="BCD157" s="9"/>
      <c r="BCE157" s="9"/>
      <c r="BCF157" s="9"/>
      <c r="BCG157" s="9"/>
      <c r="BCH157" s="9"/>
      <c r="BCI157" s="9"/>
      <c r="BCJ157" s="9"/>
      <c r="BCK157" s="9"/>
      <c r="BCL157" s="9"/>
      <c r="BCM157" s="9"/>
      <c r="BCN157" s="9"/>
      <c r="BCO157" s="9"/>
      <c r="BCP157" s="9"/>
      <c r="BCQ157" s="9"/>
      <c r="BCR157" s="9"/>
      <c r="BCS157" s="9"/>
      <c r="BCT157" s="9"/>
      <c r="BCU157" s="9"/>
      <c r="BCV157" s="9"/>
      <c r="BCW157" s="9"/>
      <c r="BCX157" s="9"/>
      <c r="BCY157" s="9"/>
      <c r="BCZ157" s="9"/>
      <c r="BDA157" s="9"/>
      <c r="BDB157" s="9"/>
      <c r="BDC157" s="9"/>
      <c r="BDD157" s="9"/>
      <c r="BDE157" s="9"/>
      <c r="BDF157" s="9"/>
      <c r="BDG157" s="9"/>
      <c r="BDH157" s="9"/>
      <c r="BDI157" s="9"/>
      <c r="BDJ157" s="9"/>
      <c r="BDK157" s="9"/>
      <c r="BDL157" s="9"/>
      <c r="BDM157" s="9"/>
      <c r="BDN157" s="9"/>
      <c r="BDO157" s="9"/>
      <c r="BDP157" s="9"/>
      <c r="BDQ157" s="9"/>
      <c r="BDR157" s="9"/>
      <c r="BDS157" s="9"/>
      <c r="BDT157" s="9"/>
      <c r="BDU157" s="9"/>
      <c r="BDV157" s="9"/>
      <c r="BDW157" s="9"/>
      <c r="BDX157" s="9"/>
      <c r="BDY157" s="9"/>
      <c r="BDZ157" s="9"/>
      <c r="BEA157" s="9"/>
      <c r="BEB157" s="9"/>
      <c r="BEC157" s="9"/>
      <c r="BED157" s="9"/>
      <c r="BEE157" s="9"/>
      <c r="BEF157" s="9"/>
      <c r="BEG157" s="9"/>
      <c r="BEH157" s="9"/>
      <c r="BEI157" s="9"/>
      <c r="BEJ157" s="9"/>
      <c r="BEK157" s="9"/>
      <c r="BEL157" s="9"/>
      <c r="BEM157" s="9"/>
      <c r="BEN157" s="9"/>
      <c r="BEO157" s="9"/>
      <c r="BEP157" s="9"/>
      <c r="BEQ157" s="9"/>
      <c r="BER157" s="9"/>
      <c r="BES157" s="9"/>
      <c r="BET157" s="9"/>
      <c r="BEU157" s="9"/>
      <c r="BEV157" s="9"/>
      <c r="BEW157" s="9"/>
      <c r="BEX157" s="9"/>
      <c r="BEY157" s="9"/>
      <c r="BEZ157" s="9"/>
      <c r="BFA157" s="9"/>
      <c r="BFB157" s="9"/>
      <c r="BFC157" s="9"/>
      <c r="BFD157" s="9"/>
      <c r="BFE157" s="9"/>
      <c r="BFF157" s="9"/>
      <c r="BFG157" s="9"/>
      <c r="BFH157" s="9"/>
      <c r="BFI157" s="9"/>
      <c r="BFJ157" s="9"/>
      <c r="BFK157" s="9"/>
      <c r="BFL157" s="9"/>
      <c r="BFM157" s="9"/>
      <c r="BFN157" s="9"/>
      <c r="BFO157" s="9"/>
      <c r="BFP157" s="9"/>
      <c r="BFQ157" s="9"/>
      <c r="BFR157" s="9"/>
      <c r="BFS157" s="9"/>
      <c r="BFT157" s="9"/>
      <c r="BFU157" s="9"/>
      <c r="BFV157" s="9"/>
      <c r="BFW157" s="9"/>
      <c r="BFX157" s="9"/>
      <c r="BFY157" s="9"/>
      <c r="BFZ157" s="9"/>
      <c r="BGA157" s="9"/>
      <c r="BGB157" s="9"/>
      <c r="BGC157" s="9"/>
      <c r="BGD157" s="9"/>
      <c r="BGE157" s="9"/>
      <c r="BGF157" s="9"/>
      <c r="BGG157" s="9"/>
      <c r="BGH157" s="9"/>
      <c r="BGI157" s="9"/>
      <c r="BGJ157" s="9"/>
      <c r="BGK157" s="9"/>
      <c r="BGL157" s="9"/>
      <c r="BGM157" s="9"/>
      <c r="BGN157" s="9"/>
      <c r="BGO157" s="9"/>
      <c r="BGP157" s="9"/>
      <c r="BGQ157" s="9"/>
      <c r="BGR157" s="9"/>
      <c r="BGS157" s="9"/>
      <c r="BGT157" s="9"/>
      <c r="BGU157" s="9"/>
      <c r="BGV157" s="9"/>
      <c r="BGW157" s="9"/>
      <c r="BGX157" s="9"/>
      <c r="BGY157" s="9"/>
      <c r="BGZ157" s="9"/>
      <c r="BHA157" s="9"/>
      <c r="BHB157" s="9"/>
      <c r="BHC157" s="9"/>
      <c r="BHD157" s="9"/>
      <c r="BHE157" s="9"/>
      <c r="BHF157" s="9"/>
      <c r="BHG157" s="9"/>
      <c r="BHH157" s="9"/>
      <c r="BHI157" s="9"/>
      <c r="BHJ157" s="9"/>
      <c r="BHK157" s="9"/>
      <c r="BHL157" s="9"/>
      <c r="BHM157" s="9"/>
      <c r="BHN157" s="9"/>
      <c r="BHO157" s="9"/>
      <c r="BHP157" s="9"/>
      <c r="BHQ157" s="9"/>
      <c r="BHR157" s="9"/>
      <c r="BHS157" s="9"/>
      <c r="BHT157" s="9"/>
      <c r="BHU157" s="9"/>
      <c r="BHV157" s="9"/>
      <c r="BHW157" s="9"/>
      <c r="BHX157" s="9"/>
      <c r="BHY157" s="9"/>
      <c r="BHZ157" s="9"/>
      <c r="BIA157" s="9"/>
      <c r="BIB157" s="9"/>
      <c r="BIC157" s="9"/>
    </row>
    <row r="158" spans="1:1589" s="27" customFormat="1" ht="46.5" customHeight="1">
      <c r="A158" s="80"/>
      <c r="B158" s="62"/>
      <c r="C158" s="197"/>
      <c r="D158" s="198"/>
      <c r="E158" s="115">
        <v>42370</v>
      </c>
      <c r="F158" s="115">
        <v>42735</v>
      </c>
      <c r="G158" s="116" t="s">
        <v>11</v>
      </c>
      <c r="H158" s="145"/>
      <c r="I158" s="145"/>
      <c r="J158" s="145"/>
      <c r="K158" s="155"/>
      <c r="L158" s="145">
        <v>100000</v>
      </c>
      <c r="M158" s="130"/>
      <c r="N158" s="145"/>
      <c r="O158" s="145"/>
      <c r="P158" s="145"/>
      <c r="Q158" s="145"/>
      <c r="R158" s="145"/>
      <c r="S158" s="145"/>
      <c r="T158" s="9"/>
      <c r="U158" s="9"/>
      <c r="V158" s="9"/>
      <c r="W158" s="9"/>
      <c r="X158" s="9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  <c r="EO158" s="9"/>
      <c r="EP158" s="9"/>
      <c r="EQ158" s="9"/>
      <c r="ER158" s="9"/>
      <c r="ES158" s="9"/>
      <c r="ET158" s="9"/>
      <c r="EU158" s="9"/>
      <c r="EV158" s="9"/>
      <c r="EW158" s="9"/>
      <c r="EX158" s="9"/>
      <c r="EY158" s="9"/>
      <c r="EZ158" s="9"/>
      <c r="FA158" s="9"/>
      <c r="FB158" s="9"/>
      <c r="FC158" s="9"/>
      <c r="FD158" s="9"/>
      <c r="FE158" s="9"/>
      <c r="FF158" s="9"/>
      <c r="FG158" s="9"/>
      <c r="FH158" s="9"/>
      <c r="FI158" s="9"/>
      <c r="FJ158" s="9"/>
      <c r="FK158" s="9"/>
      <c r="FL158" s="9"/>
      <c r="FM158" s="9"/>
      <c r="FN158" s="9"/>
      <c r="FO158" s="9"/>
      <c r="FP158" s="9"/>
      <c r="FQ158" s="9"/>
      <c r="FR158" s="9"/>
      <c r="FS158" s="9"/>
      <c r="FT158" s="9"/>
      <c r="FU158" s="9"/>
      <c r="FV158" s="9"/>
      <c r="FW158" s="9"/>
      <c r="FX158" s="9"/>
      <c r="FY158" s="9"/>
      <c r="FZ158" s="9"/>
      <c r="GA158" s="9"/>
      <c r="GB158" s="9"/>
      <c r="GC158" s="9"/>
      <c r="GD158" s="9"/>
      <c r="GE158" s="9"/>
      <c r="GF158" s="9"/>
      <c r="GG158" s="9"/>
      <c r="GH158" s="9"/>
      <c r="GI158" s="9"/>
      <c r="GJ158" s="9"/>
      <c r="GK158" s="9"/>
      <c r="GL158" s="9"/>
      <c r="GM158" s="9"/>
      <c r="GN158" s="9"/>
      <c r="GO158" s="9"/>
      <c r="GP158" s="9"/>
      <c r="GQ158" s="9"/>
      <c r="GR158" s="9"/>
      <c r="GS158" s="9"/>
      <c r="GT158" s="9"/>
      <c r="GU158" s="9"/>
      <c r="GV158" s="9"/>
      <c r="GW158" s="9"/>
      <c r="GX158" s="9"/>
      <c r="GY158" s="9"/>
      <c r="GZ158" s="9"/>
      <c r="HA158" s="9"/>
      <c r="HB158" s="9"/>
      <c r="HC158" s="9"/>
      <c r="HD158" s="9"/>
      <c r="HE158" s="9"/>
      <c r="HF158" s="9"/>
      <c r="HG158" s="9"/>
      <c r="HH158" s="9"/>
      <c r="HI158" s="9"/>
      <c r="HJ158" s="9"/>
      <c r="HK158" s="9"/>
      <c r="HL158" s="9"/>
      <c r="HM158" s="9"/>
      <c r="HN158" s="9"/>
      <c r="HO158" s="9"/>
      <c r="HP158" s="9"/>
      <c r="HQ158" s="9"/>
      <c r="HR158" s="9"/>
      <c r="HS158" s="9"/>
      <c r="HT158" s="9"/>
      <c r="HU158" s="9"/>
      <c r="HV158" s="9"/>
      <c r="HW158" s="9"/>
      <c r="HX158" s="9"/>
      <c r="HY158" s="9"/>
      <c r="HZ158" s="9"/>
      <c r="IA158" s="9"/>
      <c r="IB158" s="9"/>
      <c r="IC158" s="9"/>
      <c r="ID158" s="9"/>
      <c r="IE158" s="9"/>
      <c r="IF158" s="9"/>
      <c r="IG158" s="9"/>
      <c r="IH158" s="9"/>
      <c r="II158" s="9"/>
      <c r="IJ158" s="9"/>
      <c r="IK158" s="9"/>
      <c r="IL158" s="9"/>
      <c r="IM158" s="9"/>
      <c r="IN158" s="9"/>
      <c r="IO158" s="9"/>
      <c r="IP158" s="9"/>
      <c r="IQ158" s="9"/>
      <c r="IR158" s="9"/>
      <c r="IS158" s="9"/>
      <c r="IT158" s="9"/>
      <c r="IU158" s="9"/>
      <c r="IV158" s="9"/>
      <c r="IW158" s="9"/>
      <c r="IX158" s="9"/>
      <c r="IY158" s="9"/>
      <c r="IZ158" s="9"/>
      <c r="JA158" s="9"/>
      <c r="JB158" s="9"/>
      <c r="JC158" s="9"/>
      <c r="JD158" s="9"/>
      <c r="JE158" s="9"/>
      <c r="JF158" s="9"/>
      <c r="JG158" s="9"/>
      <c r="JH158" s="9"/>
      <c r="JI158" s="9"/>
      <c r="JJ158" s="9"/>
      <c r="JK158" s="9"/>
      <c r="JL158" s="9"/>
      <c r="JM158" s="9"/>
      <c r="JN158" s="9"/>
      <c r="JO158" s="9"/>
      <c r="JP158" s="9"/>
      <c r="JQ158" s="9"/>
      <c r="JR158" s="9"/>
      <c r="JS158" s="9"/>
      <c r="JT158" s="9"/>
      <c r="JU158" s="9"/>
      <c r="JV158" s="9"/>
      <c r="JW158" s="9"/>
      <c r="JX158" s="9"/>
      <c r="JY158" s="9"/>
      <c r="JZ158" s="9"/>
      <c r="KA158" s="9"/>
      <c r="KB158" s="9"/>
      <c r="KC158" s="9"/>
      <c r="KD158" s="9"/>
      <c r="KE158" s="9"/>
      <c r="KF158" s="9"/>
      <c r="KG158" s="9"/>
      <c r="KH158" s="9"/>
      <c r="KI158" s="9"/>
      <c r="KJ158" s="9"/>
      <c r="KK158" s="9"/>
      <c r="KL158" s="9"/>
      <c r="KM158" s="9"/>
      <c r="KN158" s="9"/>
      <c r="KO158" s="9"/>
      <c r="KP158" s="9"/>
      <c r="KQ158" s="9"/>
      <c r="KR158" s="9"/>
      <c r="KS158" s="9"/>
      <c r="KT158" s="9"/>
      <c r="KU158" s="9"/>
      <c r="KV158" s="9"/>
      <c r="KW158" s="9"/>
      <c r="KX158" s="9"/>
      <c r="KY158" s="9"/>
      <c r="KZ158" s="9"/>
      <c r="LA158" s="9"/>
      <c r="LB158" s="9"/>
      <c r="LC158" s="9"/>
      <c r="LD158" s="9"/>
      <c r="LE158" s="9"/>
      <c r="LF158" s="9"/>
      <c r="LG158" s="9"/>
      <c r="LH158" s="9"/>
      <c r="LI158" s="9"/>
      <c r="LJ158" s="9"/>
      <c r="LK158" s="9"/>
      <c r="LL158" s="9"/>
      <c r="LM158" s="9"/>
      <c r="LN158" s="9"/>
      <c r="LO158" s="9"/>
      <c r="LP158" s="9"/>
      <c r="LQ158" s="9"/>
      <c r="LR158" s="9"/>
      <c r="LS158" s="9"/>
      <c r="LT158" s="9"/>
      <c r="LU158" s="9"/>
      <c r="LV158" s="9"/>
      <c r="LW158" s="9"/>
      <c r="LX158" s="9"/>
      <c r="LY158" s="9"/>
      <c r="LZ158" s="9"/>
      <c r="MA158" s="9"/>
      <c r="MB158" s="9"/>
      <c r="MC158" s="9"/>
      <c r="MD158" s="9"/>
      <c r="ME158" s="9"/>
      <c r="MF158" s="9"/>
      <c r="MG158" s="9"/>
      <c r="MH158" s="9"/>
      <c r="MI158" s="9"/>
      <c r="MJ158" s="9"/>
      <c r="MK158" s="9"/>
      <c r="ML158" s="9"/>
      <c r="MM158" s="9"/>
      <c r="MN158" s="9"/>
      <c r="MO158" s="9"/>
      <c r="MP158" s="9"/>
      <c r="MQ158" s="9"/>
      <c r="MR158" s="9"/>
      <c r="MS158" s="9"/>
      <c r="MT158" s="9"/>
      <c r="MU158" s="9"/>
      <c r="MV158" s="9"/>
      <c r="MW158" s="9"/>
      <c r="MX158" s="9"/>
      <c r="MY158" s="9"/>
      <c r="MZ158" s="9"/>
      <c r="NA158" s="9"/>
      <c r="NB158" s="9"/>
      <c r="NC158" s="9"/>
      <c r="ND158" s="9"/>
      <c r="NE158" s="9"/>
      <c r="NF158" s="9"/>
      <c r="NG158" s="9"/>
      <c r="NH158" s="9"/>
      <c r="NI158" s="9"/>
      <c r="NJ158" s="9"/>
      <c r="NK158" s="9"/>
      <c r="NL158" s="9"/>
      <c r="NM158" s="9"/>
      <c r="NN158" s="9"/>
      <c r="NO158" s="9"/>
      <c r="NP158" s="9"/>
      <c r="NQ158" s="9"/>
      <c r="NR158" s="9"/>
      <c r="NS158" s="9"/>
      <c r="NT158" s="9"/>
      <c r="NU158" s="9"/>
      <c r="NV158" s="9"/>
      <c r="NW158" s="9"/>
      <c r="NX158" s="9"/>
      <c r="NY158" s="9"/>
      <c r="NZ158" s="9"/>
      <c r="OA158" s="9"/>
      <c r="OB158" s="9"/>
      <c r="OC158" s="9"/>
      <c r="OD158" s="9"/>
      <c r="OE158" s="9"/>
      <c r="OF158" s="9"/>
      <c r="OG158" s="9"/>
      <c r="OH158" s="9"/>
      <c r="OI158" s="9"/>
      <c r="OJ158" s="9"/>
      <c r="OK158" s="9"/>
      <c r="OL158" s="9"/>
      <c r="OM158" s="9"/>
      <c r="ON158" s="9"/>
      <c r="OO158" s="9"/>
      <c r="OP158" s="9"/>
      <c r="OQ158" s="9"/>
      <c r="OR158" s="9"/>
      <c r="OS158" s="9"/>
      <c r="OT158" s="9"/>
      <c r="OU158" s="9"/>
      <c r="OV158" s="9"/>
      <c r="OW158" s="9"/>
      <c r="OX158" s="9"/>
      <c r="OY158" s="9"/>
      <c r="OZ158" s="9"/>
      <c r="PA158" s="9"/>
      <c r="PB158" s="9"/>
      <c r="PC158" s="9"/>
      <c r="PD158" s="9"/>
      <c r="PE158" s="9"/>
      <c r="PF158" s="9"/>
      <c r="PG158" s="9"/>
      <c r="PH158" s="9"/>
      <c r="PI158" s="9"/>
      <c r="PJ158" s="9"/>
      <c r="PK158" s="9"/>
      <c r="PL158" s="9"/>
      <c r="PM158" s="9"/>
      <c r="PN158" s="9"/>
      <c r="PO158" s="9"/>
      <c r="PP158" s="9"/>
      <c r="PQ158" s="9"/>
      <c r="PR158" s="9"/>
      <c r="PS158" s="9"/>
      <c r="PT158" s="9"/>
      <c r="PU158" s="9"/>
      <c r="PV158" s="9"/>
      <c r="PW158" s="9"/>
      <c r="PX158" s="9"/>
      <c r="PY158" s="9"/>
      <c r="PZ158" s="9"/>
      <c r="QA158" s="9"/>
      <c r="QB158" s="9"/>
      <c r="QC158" s="9"/>
      <c r="QD158" s="9"/>
      <c r="QE158" s="9"/>
      <c r="QF158" s="9"/>
      <c r="QG158" s="9"/>
      <c r="QH158" s="9"/>
      <c r="QI158" s="9"/>
      <c r="QJ158" s="9"/>
      <c r="QK158" s="9"/>
      <c r="QL158" s="9"/>
      <c r="QM158" s="9"/>
      <c r="QN158" s="9"/>
      <c r="QO158" s="9"/>
      <c r="QP158" s="9"/>
      <c r="QQ158" s="9"/>
      <c r="QR158" s="9"/>
      <c r="QS158" s="9"/>
      <c r="QT158" s="9"/>
      <c r="QU158" s="9"/>
      <c r="QV158" s="9"/>
      <c r="QW158" s="9"/>
      <c r="QX158" s="9"/>
      <c r="QY158" s="9"/>
      <c r="QZ158" s="9"/>
      <c r="RA158" s="9"/>
      <c r="RB158" s="9"/>
      <c r="RC158" s="9"/>
      <c r="RD158" s="9"/>
      <c r="RE158" s="9"/>
      <c r="RF158" s="9"/>
      <c r="RG158" s="9"/>
      <c r="RH158" s="9"/>
      <c r="RI158" s="9"/>
      <c r="RJ158" s="9"/>
      <c r="RK158" s="9"/>
      <c r="RL158" s="9"/>
      <c r="RM158" s="9"/>
      <c r="RN158" s="9"/>
      <c r="RO158" s="9"/>
      <c r="RP158" s="9"/>
      <c r="RQ158" s="9"/>
      <c r="RR158" s="9"/>
      <c r="RS158" s="9"/>
      <c r="RT158" s="9"/>
      <c r="RU158" s="9"/>
      <c r="RV158" s="9"/>
      <c r="RW158" s="9"/>
      <c r="RX158" s="9"/>
      <c r="RY158" s="9"/>
      <c r="RZ158" s="9"/>
      <c r="SA158" s="9"/>
      <c r="SB158" s="9"/>
      <c r="SC158" s="9"/>
      <c r="SD158" s="9"/>
      <c r="SE158" s="9"/>
      <c r="SF158" s="9"/>
      <c r="SG158" s="9"/>
      <c r="SH158" s="9"/>
      <c r="SI158" s="9"/>
      <c r="SJ158" s="9"/>
      <c r="SK158" s="9"/>
      <c r="SL158" s="9"/>
      <c r="SM158" s="9"/>
      <c r="SN158" s="9"/>
      <c r="SO158" s="9"/>
      <c r="SP158" s="9"/>
      <c r="SQ158" s="9"/>
      <c r="SR158" s="9"/>
      <c r="SS158" s="9"/>
      <c r="ST158" s="9"/>
      <c r="SU158" s="9"/>
      <c r="SV158" s="9"/>
      <c r="SW158" s="9"/>
      <c r="SX158" s="9"/>
      <c r="SY158" s="9"/>
      <c r="SZ158" s="9"/>
      <c r="TA158" s="9"/>
      <c r="TB158" s="9"/>
      <c r="TC158" s="9"/>
      <c r="TD158" s="9"/>
      <c r="TE158" s="9"/>
      <c r="TF158" s="9"/>
      <c r="TG158" s="9"/>
      <c r="TH158" s="9"/>
      <c r="TI158" s="9"/>
      <c r="TJ158" s="9"/>
      <c r="TK158" s="9"/>
      <c r="TL158" s="9"/>
      <c r="TM158" s="9"/>
      <c r="TN158" s="9"/>
      <c r="TO158" s="9"/>
      <c r="TP158" s="9"/>
      <c r="TQ158" s="9"/>
      <c r="TR158" s="9"/>
      <c r="TS158" s="9"/>
      <c r="TT158" s="9"/>
      <c r="TU158" s="9"/>
      <c r="TV158" s="9"/>
      <c r="TW158" s="9"/>
      <c r="TX158" s="9"/>
      <c r="TY158" s="9"/>
      <c r="TZ158" s="9"/>
      <c r="UA158" s="9"/>
      <c r="UB158" s="9"/>
      <c r="UC158" s="9"/>
      <c r="UD158" s="9"/>
      <c r="UE158" s="9"/>
      <c r="UF158" s="9"/>
      <c r="UG158" s="9"/>
      <c r="UH158" s="9"/>
      <c r="UI158" s="9"/>
      <c r="UJ158" s="9"/>
      <c r="UK158" s="9"/>
      <c r="UL158" s="9"/>
      <c r="UM158" s="9"/>
      <c r="UN158" s="9"/>
      <c r="UO158" s="9"/>
      <c r="UP158" s="9"/>
      <c r="UQ158" s="9"/>
      <c r="UR158" s="9"/>
      <c r="US158" s="9"/>
      <c r="UT158" s="9"/>
      <c r="UU158" s="9"/>
      <c r="UV158" s="9"/>
      <c r="UW158" s="9"/>
      <c r="UX158" s="9"/>
      <c r="UY158" s="9"/>
      <c r="UZ158" s="9"/>
      <c r="VA158" s="9"/>
      <c r="VB158" s="9"/>
      <c r="VC158" s="9"/>
      <c r="VD158" s="9"/>
      <c r="VE158" s="9"/>
      <c r="VF158" s="9"/>
      <c r="VG158" s="9"/>
      <c r="VH158" s="9"/>
      <c r="VI158" s="9"/>
      <c r="VJ158" s="9"/>
      <c r="VK158" s="9"/>
      <c r="VL158" s="9"/>
      <c r="VM158" s="9"/>
      <c r="VN158" s="9"/>
      <c r="VO158" s="9"/>
      <c r="VP158" s="9"/>
      <c r="VQ158" s="9"/>
      <c r="VR158" s="9"/>
      <c r="VS158" s="9"/>
      <c r="VT158" s="9"/>
      <c r="VU158" s="9"/>
      <c r="VV158" s="9"/>
      <c r="VW158" s="9"/>
      <c r="VX158" s="9"/>
      <c r="VY158" s="9"/>
      <c r="VZ158" s="9"/>
      <c r="WA158" s="9"/>
      <c r="WB158" s="9"/>
      <c r="WC158" s="9"/>
      <c r="WD158" s="9"/>
      <c r="WE158" s="9"/>
      <c r="WF158" s="9"/>
      <c r="WG158" s="9"/>
      <c r="WH158" s="9"/>
      <c r="WI158" s="9"/>
      <c r="WJ158" s="9"/>
      <c r="WK158" s="9"/>
      <c r="WL158" s="9"/>
      <c r="WM158" s="9"/>
      <c r="WN158" s="9"/>
      <c r="WO158" s="9"/>
      <c r="WP158" s="9"/>
      <c r="WQ158" s="9"/>
      <c r="WR158" s="9"/>
      <c r="WS158" s="9"/>
      <c r="WT158" s="9"/>
      <c r="WU158" s="9"/>
      <c r="WV158" s="9"/>
      <c r="WW158" s="9"/>
      <c r="WX158" s="9"/>
      <c r="WY158" s="9"/>
      <c r="WZ158" s="9"/>
      <c r="XA158" s="9"/>
      <c r="XB158" s="9"/>
      <c r="XC158" s="9"/>
      <c r="XD158" s="9"/>
      <c r="XE158" s="9"/>
      <c r="XF158" s="9"/>
      <c r="XG158" s="9"/>
      <c r="XH158" s="9"/>
      <c r="XI158" s="9"/>
      <c r="XJ158" s="9"/>
      <c r="XK158" s="9"/>
      <c r="XL158" s="9"/>
      <c r="XM158" s="9"/>
      <c r="XN158" s="9"/>
      <c r="XO158" s="9"/>
      <c r="XP158" s="9"/>
      <c r="XQ158" s="9"/>
      <c r="XR158" s="9"/>
      <c r="XS158" s="9"/>
      <c r="XT158" s="9"/>
      <c r="XU158" s="9"/>
      <c r="XV158" s="9"/>
      <c r="XW158" s="9"/>
      <c r="XX158" s="9"/>
      <c r="XY158" s="9"/>
      <c r="XZ158" s="9"/>
      <c r="YA158" s="9"/>
      <c r="YB158" s="9"/>
      <c r="YC158" s="9"/>
      <c r="YD158" s="9"/>
      <c r="YE158" s="9"/>
      <c r="YF158" s="9"/>
      <c r="YG158" s="9"/>
      <c r="YH158" s="9"/>
      <c r="YI158" s="9"/>
      <c r="YJ158" s="9"/>
      <c r="YK158" s="9"/>
      <c r="YL158" s="9"/>
      <c r="YM158" s="9"/>
      <c r="YN158" s="9"/>
      <c r="YO158" s="9"/>
      <c r="YP158" s="9"/>
      <c r="YQ158" s="9"/>
      <c r="YR158" s="9"/>
      <c r="YS158" s="9"/>
      <c r="YT158" s="9"/>
      <c r="YU158" s="9"/>
      <c r="YV158" s="9"/>
      <c r="YW158" s="9"/>
      <c r="YX158" s="9"/>
      <c r="YY158" s="9"/>
      <c r="YZ158" s="9"/>
      <c r="ZA158" s="9"/>
      <c r="ZB158" s="9"/>
      <c r="ZC158" s="9"/>
      <c r="ZD158" s="9"/>
      <c r="ZE158" s="9"/>
      <c r="ZF158" s="9"/>
      <c r="ZG158" s="9"/>
      <c r="ZH158" s="9"/>
      <c r="ZI158" s="9"/>
      <c r="ZJ158" s="9"/>
      <c r="ZK158" s="9"/>
      <c r="ZL158" s="9"/>
      <c r="ZM158" s="9"/>
      <c r="ZN158" s="9"/>
      <c r="ZO158" s="9"/>
      <c r="ZP158" s="9"/>
      <c r="ZQ158" s="9"/>
      <c r="ZR158" s="9"/>
      <c r="ZS158" s="9"/>
      <c r="ZT158" s="9"/>
      <c r="ZU158" s="9"/>
      <c r="ZV158" s="9"/>
      <c r="ZW158" s="9"/>
      <c r="ZX158" s="9"/>
      <c r="ZY158" s="9"/>
      <c r="ZZ158" s="9"/>
      <c r="AAA158" s="9"/>
      <c r="AAB158" s="9"/>
      <c r="AAC158" s="9"/>
      <c r="AAD158" s="9"/>
      <c r="AAE158" s="9"/>
      <c r="AAF158" s="9"/>
      <c r="AAG158" s="9"/>
      <c r="AAH158" s="9"/>
      <c r="AAI158" s="9"/>
      <c r="AAJ158" s="9"/>
      <c r="AAK158" s="9"/>
      <c r="AAL158" s="9"/>
      <c r="AAM158" s="9"/>
      <c r="AAN158" s="9"/>
      <c r="AAO158" s="9"/>
      <c r="AAP158" s="9"/>
      <c r="AAQ158" s="9"/>
      <c r="AAR158" s="9"/>
      <c r="AAS158" s="9"/>
      <c r="AAT158" s="9"/>
      <c r="AAU158" s="9"/>
      <c r="AAV158" s="9"/>
      <c r="AAW158" s="9"/>
      <c r="AAX158" s="9"/>
      <c r="AAY158" s="9"/>
      <c r="AAZ158" s="9"/>
      <c r="ABA158" s="9"/>
      <c r="ABB158" s="9"/>
      <c r="ABC158" s="9"/>
      <c r="ABD158" s="9"/>
      <c r="ABE158" s="9"/>
      <c r="ABF158" s="9"/>
      <c r="ABG158" s="9"/>
      <c r="ABH158" s="9"/>
      <c r="ABI158" s="9"/>
      <c r="ABJ158" s="9"/>
      <c r="ABK158" s="9"/>
      <c r="ABL158" s="9"/>
      <c r="ABM158" s="9"/>
      <c r="ABN158" s="9"/>
      <c r="ABO158" s="9"/>
      <c r="ABP158" s="9"/>
      <c r="ABQ158" s="9"/>
      <c r="ABR158" s="9"/>
      <c r="ABS158" s="9"/>
      <c r="ABT158" s="9"/>
      <c r="ABU158" s="9"/>
      <c r="ABV158" s="9"/>
      <c r="ABW158" s="9"/>
      <c r="ABX158" s="9"/>
      <c r="ABY158" s="9"/>
      <c r="ABZ158" s="9"/>
      <c r="ACA158" s="9"/>
      <c r="ACB158" s="9"/>
      <c r="ACC158" s="9"/>
      <c r="ACD158" s="9"/>
      <c r="ACE158" s="9"/>
      <c r="ACF158" s="9"/>
      <c r="ACG158" s="9"/>
      <c r="ACH158" s="9"/>
      <c r="ACI158" s="9"/>
      <c r="ACJ158" s="9"/>
      <c r="ACK158" s="9"/>
      <c r="ACL158" s="9"/>
      <c r="ACM158" s="9"/>
      <c r="ACN158" s="9"/>
      <c r="ACO158" s="9"/>
      <c r="ACP158" s="9"/>
      <c r="ACQ158" s="9"/>
      <c r="ACR158" s="9"/>
      <c r="ACS158" s="9"/>
      <c r="ACT158" s="9"/>
      <c r="ACU158" s="9"/>
      <c r="ACV158" s="9"/>
      <c r="ACW158" s="9"/>
      <c r="ACX158" s="9"/>
      <c r="ACY158" s="9"/>
      <c r="ACZ158" s="9"/>
      <c r="ADA158" s="9"/>
      <c r="ADB158" s="9"/>
      <c r="ADC158" s="9"/>
      <c r="ADD158" s="9"/>
      <c r="ADE158" s="9"/>
      <c r="ADF158" s="9"/>
      <c r="ADG158" s="9"/>
      <c r="ADH158" s="9"/>
      <c r="ADI158" s="9"/>
      <c r="ADJ158" s="9"/>
      <c r="ADK158" s="9"/>
      <c r="ADL158" s="9"/>
      <c r="ADM158" s="9"/>
      <c r="ADN158" s="9"/>
      <c r="ADO158" s="9"/>
      <c r="ADP158" s="9"/>
      <c r="ADQ158" s="9"/>
      <c r="ADR158" s="9"/>
      <c r="ADS158" s="9"/>
      <c r="ADT158" s="9"/>
      <c r="ADU158" s="9"/>
      <c r="ADV158" s="9"/>
      <c r="ADW158" s="9"/>
      <c r="ADX158" s="9"/>
      <c r="ADY158" s="9"/>
      <c r="ADZ158" s="9"/>
      <c r="AEA158" s="9"/>
      <c r="AEB158" s="9"/>
      <c r="AEC158" s="9"/>
      <c r="AED158" s="9"/>
      <c r="AEE158" s="9"/>
      <c r="AEF158" s="9"/>
      <c r="AEG158" s="9"/>
      <c r="AEH158" s="9"/>
      <c r="AEI158" s="9"/>
      <c r="AEJ158" s="9"/>
      <c r="AEK158" s="9"/>
      <c r="AEL158" s="9"/>
      <c r="AEM158" s="9"/>
      <c r="AEN158" s="9"/>
      <c r="AEO158" s="9"/>
      <c r="AEP158" s="9"/>
      <c r="AEQ158" s="9"/>
      <c r="AER158" s="9"/>
      <c r="AES158" s="9"/>
      <c r="AET158" s="9"/>
      <c r="AEU158" s="9"/>
      <c r="AEV158" s="9"/>
      <c r="AEW158" s="9"/>
      <c r="AEX158" s="9"/>
      <c r="AEY158" s="9"/>
      <c r="AEZ158" s="9"/>
      <c r="AFA158" s="9"/>
      <c r="AFB158" s="9"/>
      <c r="AFC158" s="9"/>
      <c r="AFD158" s="9"/>
      <c r="AFE158" s="9"/>
      <c r="AFF158" s="9"/>
      <c r="AFG158" s="9"/>
      <c r="AFH158" s="9"/>
      <c r="AFI158" s="9"/>
      <c r="AFJ158" s="9"/>
      <c r="AFK158" s="9"/>
      <c r="AFL158" s="9"/>
      <c r="AFM158" s="9"/>
      <c r="AFN158" s="9"/>
      <c r="AFO158" s="9"/>
      <c r="AFP158" s="9"/>
      <c r="AFQ158" s="9"/>
      <c r="AFR158" s="9"/>
      <c r="AFS158" s="9"/>
      <c r="AFT158" s="9"/>
      <c r="AFU158" s="9"/>
      <c r="AFV158" s="9"/>
      <c r="AFW158" s="9"/>
      <c r="AFX158" s="9"/>
      <c r="AFY158" s="9"/>
      <c r="AFZ158" s="9"/>
      <c r="AGA158" s="9"/>
      <c r="AGB158" s="9"/>
      <c r="AGC158" s="9"/>
      <c r="AGD158" s="9"/>
      <c r="AGE158" s="9"/>
      <c r="AGF158" s="9"/>
      <c r="AGG158" s="9"/>
      <c r="AGH158" s="9"/>
      <c r="AGI158" s="9"/>
      <c r="AGJ158" s="9"/>
      <c r="AGK158" s="9"/>
      <c r="AGL158" s="9"/>
      <c r="AGM158" s="9"/>
      <c r="AGN158" s="9"/>
      <c r="AGO158" s="9"/>
      <c r="AGP158" s="9"/>
      <c r="AGQ158" s="9"/>
      <c r="AGR158" s="9"/>
      <c r="AGS158" s="9"/>
      <c r="AGT158" s="9"/>
      <c r="AGU158" s="9"/>
      <c r="AGV158" s="9"/>
      <c r="AGW158" s="9"/>
      <c r="AGX158" s="9"/>
      <c r="AGY158" s="9"/>
      <c r="AGZ158" s="9"/>
      <c r="AHA158" s="9"/>
      <c r="AHB158" s="9"/>
      <c r="AHC158" s="9"/>
      <c r="AHD158" s="9"/>
      <c r="AHE158" s="9"/>
      <c r="AHF158" s="9"/>
      <c r="AHG158" s="9"/>
      <c r="AHH158" s="9"/>
      <c r="AHI158" s="9"/>
      <c r="AHJ158" s="9"/>
      <c r="AHK158" s="9"/>
      <c r="AHL158" s="9"/>
      <c r="AHM158" s="9"/>
      <c r="AHN158" s="9"/>
      <c r="AHO158" s="9"/>
      <c r="AHP158" s="9"/>
      <c r="AHQ158" s="9"/>
      <c r="AHR158" s="9"/>
      <c r="AHS158" s="9"/>
      <c r="AHT158" s="9"/>
      <c r="AHU158" s="9"/>
      <c r="AHV158" s="9"/>
      <c r="AHW158" s="9"/>
      <c r="AHX158" s="9"/>
      <c r="AHY158" s="9"/>
      <c r="AHZ158" s="9"/>
      <c r="AIA158" s="9"/>
      <c r="AIB158" s="9"/>
      <c r="AIC158" s="9"/>
      <c r="AID158" s="9"/>
      <c r="AIE158" s="9"/>
      <c r="AIF158" s="9"/>
      <c r="AIG158" s="9"/>
      <c r="AIH158" s="9"/>
      <c r="AII158" s="9"/>
      <c r="AIJ158" s="9"/>
      <c r="AIK158" s="9"/>
      <c r="AIL158" s="9"/>
      <c r="AIM158" s="9"/>
      <c r="AIN158" s="9"/>
      <c r="AIO158" s="9"/>
      <c r="AIP158" s="9"/>
      <c r="AIQ158" s="9"/>
      <c r="AIR158" s="9"/>
      <c r="AIS158" s="9"/>
      <c r="AIT158" s="9"/>
      <c r="AIU158" s="9"/>
      <c r="AIV158" s="9"/>
      <c r="AIW158" s="9"/>
      <c r="AIX158" s="9"/>
      <c r="AIY158" s="9"/>
      <c r="AIZ158" s="9"/>
      <c r="AJA158" s="9"/>
      <c r="AJB158" s="9"/>
      <c r="AJC158" s="9"/>
      <c r="AJD158" s="9"/>
      <c r="AJE158" s="9"/>
      <c r="AJF158" s="9"/>
      <c r="AJG158" s="9"/>
      <c r="AJH158" s="9"/>
      <c r="AJI158" s="9"/>
      <c r="AJJ158" s="9"/>
      <c r="AJK158" s="9"/>
      <c r="AJL158" s="9"/>
      <c r="AJM158" s="9"/>
      <c r="AJN158" s="9"/>
      <c r="AJO158" s="9"/>
      <c r="AJP158" s="9"/>
      <c r="AJQ158" s="9"/>
      <c r="AJR158" s="9"/>
      <c r="AJS158" s="9"/>
      <c r="AJT158" s="9"/>
      <c r="AJU158" s="9"/>
      <c r="AJV158" s="9"/>
      <c r="AJW158" s="9"/>
      <c r="AJX158" s="9"/>
      <c r="AJY158" s="9"/>
      <c r="AJZ158" s="9"/>
      <c r="AKA158" s="9"/>
      <c r="AKB158" s="9"/>
      <c r="AKC158" s="9"/>
      <c r="AKD158" s="9"/>
      <c r="AKE158" s="9"/>
      <c r="AKF158" s="9"/>
      <c r="AKG158" s="9"/>
      <c r="AKH158" s="9"/>
      <c r="AKI158" s="9"/>
      <c r="AKJ158" s="9"/>
      <c r="AKK158" s="9"/>
      <c r="AKL158" s="9"/>
      <c r="AKM158" s="9"/>
      <c r="AKN158" s="9"/>
      <c r="AKO158" s="9"/>
      <c r="AKP158" s="9"/>
      <c r="AKQ158" s="9"/>
      <c r="AKR158" s="9"/>
      <c r="AKS158" s="9"/>
      <c r="AKT158" s="9"/>
      <c r="AKU158" s="9"/>
      <c r="AKV158" s="9"/>
      <c r="AKW158" s="9"/>
      <c r="AKX158" s="9"/>
      <c r="AKY158" s="9"/>
      <c r="AKZ158" s="9"/>
      <c r="ALA158" s="9"/>
      <c r="ALB158" s="9"/>
      <c r="ALC158" s="9"/>
      <c r="ALD158" s="9"/>
      <c r="ALE158" s="9"/>
      <c r="ALF158" s="9"/>
      <c r="ALG158" s="9"/>
      <c r="ALH158" s="9"/>
      <c r="ALI158" s="9"/>
      <c r="ALJ158" s="9"/>
      <c r="ALK158" s="9"/>
      <c r="ALL158" s="9"/>
      <c r="ALM158" s="9"/>
      <c r="ALN158" s="9"/>
      <c r="ALO158" s="9"/>
      <c r="ALP158" s="9"/>
      <c r="ALQ158" s="9"/>
      <c r="ALR158" s="9"/>
      <c r="ALS158" s="9"/>
      <c r="ALT158" s="9"/>
      <c r="ALU158" s="9"/>
      <c r="ALV158" s="9"/>
      <c r="ALW158" s="9"/>
      <c r="ALX158" s="9"/>
      <c r="ALY158" s="9"/>
      <c r="ALZ158" s="9"/>
      <c r="AMA158" s="9"/>
      <c r="AMB158" s="9"/>
      <c r="AMC158" s="9"/>
      <c r="AMD158" s="9"/>
      <c r="AME158" s="9"/>
      <c r="AMF158" s="9"/>
      <c r="AMG158" s="9"/>
      <c r="AMH158" s="9"/>
      <c r="AMI158" s="9"/>
      <c r="AMJ158" s="9"/>
      <c r="AMK158" s="9"/>
      <c r="AML158" s="9"/>
      <c r="AMM158" s="9"/>
      <c r="AMN158" s="9"/>
      <c r="AMO158" s="9"/>
      <c r="AMP158" s="9"/>
      <c r="AMQ158" s="9"/>
      <c r="AMR158" s="9"/>
      <c r="AMS158" s="9"/>
      <c r="AMT158" s="9"/>
      <c r="AMU158" s="9"/>
      <c r="AMV158" s="9"/>
      <c r="AMW158" s="9"/>
      <c r="AMX158" s="9"/>
      <c r="AMY158" s="9"/>
      <c r="AMZ158" s="9"/>
      <c r="ANA158" s="9"/>
      <c r="ANB158" s="9"/>
      <c r="ANC158" s="9"/>
      <c r="AND158" s="9"/>
      <c r="ANE158" s="9"/>
      <c r="ANF158" s="9"/>
      <c r="ANG158" s="9"/>
      <c r="ANH158" s="9"/>
      <c r="ANI158" s="9"/>
      <c r="ANJ158" s="9"/>
      <c r="ANK158" s="9"/>
      <c r="ANL158" s="9"/>
      <c r="ANM158" s="9"/>
      <c r="ANN158" s="9"/>
      <c r="ANO158" s="9"/>
      <c r="ANP158" s="9"/>
      <c r="ANQ158" s="9"/>
      <c r="ANR158" s="9"/>
      <c r="ANS158" s="9"/>
      <c r="ANT158" s="9"/>
      <c r="ANU158" s="9"/>
      <c r="ANV158" s="9"/>
      <c r="ANW158" s="9"/>
      <c r="ANX158" s="9"/>
      <c r="ANY158" s="9"/>
      <c r="ANZ158" s="9"/>
      <c r="AOA158" s="9"/>
      <c r="AOB158" s="9"/>
      <c r="AOC158" s="9"/>
      <c r="AOD158" s="9"/>
      <c r="AOE158" s="9"/>
      <c r="AOF158" s="9"/>
      <c r="AOG158" s="9"/>
      <c r="AOH158" s="9"/>
      <c r="AOI158" s="9"/>
      <c r="AOJ158" s="9"/>
      <c r="AOK158" s="9"/>
      <c r="AOL158" s="9"/>
      <c r="AOM158" s="9"/>
      <c r="AON158" s="9"/>
      <c r="AOO158" s="9"/>
      <c r="AOP158" s="9"/>
      <c r="AOQ158" s="9"/>
      <c r="AOR158" s="9"/>
      <c r="AOS158" s="9"/>
      <c r="AOT158" s="9"/>
      <c r="AOU158" s="9"/>
      <c r="AOV158" s="9"/>
      <c r="AOW158" s="9"/>
      <c r="AOX158" s="9"/>
      <c r="AOY158" s="9"/>
      <c r="AOZ158" s="9"/>
      <c r="APA158" s="9"/>
      <c r="APB158" s="9"/>
      <c r="APC158" s="9"/>
      <c r="APD158" s="9"/>
      <c r="APE158" s="9"/>
      <c r="APF158" s="9"/>
      <c r="APG158" s="9"/>
      <c r="APH158" s="9"/>
      <c r="API158" s="9"/>
      <c r="APJ158" s="9"/>
      <c r="APK158" s="9"/>
      <c r="APL158" s="9"/>
      <c r="APM158" s="9"/>
      <c r="APN158" s="9"/>
      <c r="APO158" s="9"/>
      <c r="APP158" s="9"/>
      <c r="APQ158" s="9"/>
      <c r="APR158" s="9"/>
      <c r="APS158" s="9"/>
      <c r="APT158" s="9"/>
      <c r="APU158" s="9"/>
      <c r="APV158" s="9"/>
      <c r="APW158" s="9"/>
      <c r="APX158" s="9"/>
      <c r="APY158" s="9"/>
      <c r="APZ158" s="9"/>
      <c r="AQA158" s="9"/>
      <c r="AQB158" s="9"/>
      <c r="AQC158" s="9"/>
      <c r="AQD158" s="9"/>
      <c r="AQE158" s="9"/>
      <c r="AQF158" s="9"/>
      <c r="AQG158" s="9"/>
      <c r="AQH158" s="9"/>
      <c r="AQI158" s="9"/>
      <c r="AQJ158" s="9"/>
      <c r="AQK158" s="9"/>
      <c r="AQL158" s="9"/>
      <c r="AQM158" s="9"/>
      <c r="AQN158" s="9"/>
      <c r="AQO158" s="9"/>
      <c r="AQP158" s="9"/>
      <c r="AQQ158" s="9"/>
      <c r="AQR158" s="9"/>
      <c r="AQS158" s="9"/>
      <c r="AQT158" s="9"/>
      <c r="AQU158" s="9"/>
      <c r="AQV158" s="9"/>
      <c r="AQW158" s="9"/>
      <c r="AQX158" s="9"/>
      <c r="AQY158" s="9"/>
      <c r="AQZ158" s="9"/>
      <c r="ARA158" s="9"/>
      <c r="ARB158" s="9"/>
      <c r="ARC158" s="9"/>
      <c r="ARD158" s="9"/>
      <c r="ARE158" s="9"/>
      <c r="ARF158" s="9"/>
      <c r="ARG158" s="9"/>
      <c r="ARH158" s="9"/>
      <c r="ARI158" s="9"/>
      <c r="ARJ158" s="9"/>
      <c r="ARK158" s="9"/>
      <c r="ARL158" s="9"/>
      <c r="ARM158" s="9"/>
      <c r="ARN158" s="9"/>
      <c r="ARO158" s="9"/>
      <c r="ARP158" s="9"/>
      <c r="ARQ158" s="9"/>
      <c r="ARR158" s="9"/>
      <c r="ARS158" s="9"/>
      <c r="ART158" s="9"/>
      <c r="ARU158" s="9"/>
      <c r="ARV158" s="9"/>
      <c r="ARW158" s="9"/>
      <c r="ARX158" s="9"/>
      <c r="ARY158" s="9"/>
      <c r="ARZ158" s="9"/>
      <c r="ASA158" s="9"/>
      <c r="ASB158" s="9"/>
      <c r="ASC158" s="9"/>
      <c r="ASD158" s="9"/>
      <c r="ASE158" s="9"/>
      <c r="ASF158" s="9"/>
      <c r="ASG158" s="9"/>
      <c r="ASH158" s="9"/>
      <c r="ASI158" s="9"/>
      <c r="ASJ158" s="9"/>
      <c r="ASK158" s="9"/>
      <c r="ASL158" s="9"/>
      <c r="ASM158" s="9"/>
      <c r="ASN158" s="9"/>
      <c r="ASO158" s="9"/>
      <c r="ASP158" s="9"/>
      <c r="ASQ158" s="9"/>
      <c r="ASR158" s="9"/>
      <c r="ASS158" s="9"/>
      <c r="AST158" s="9"/>
      <c r="ASU158" s="9"/>
      <c r="ASV158" s="9"/>
      <c r="ASW158" s="9"/>
      <c r="ASX158" s="9"/>
      <c r="ASY158" s="9"/>
      <c r="ASZ158" s="9"/>
      <c r="ATA158" s="9"/>
      <c r="ATB158" s="9"/>
      <c r="ATC158" s="9"/>
      <c r="ATD158" s="9"/>
      <c r="ATE158" s="9"/>
      <c r="ATF158" s="9"/>
      <c r="ATG158" s="9"/>
      <c r="ATH158" s="9"/>
      <c r="ATI158" s="9"/>
      <c r="ATJ158" s="9"/>
      <c r="ATK158" s="9"/>
      <c r="ATL158" s="9"/>
      <c r="ATM158" s="9"/>
      <c r="ATN158" s="9"/>
      <c r="ATO158" s="9"/>
      <c r="ATP158" s="9"/>
      <c r="ATQ158" s="9"/>
      <c r="ATR158" s="9"/>
      <c r="ATS158" s="9"/>
      <c r="ATT158" s="9"/>
      <c r="ATU158" s="9"/>
      <c r="ATV158" s="9"/>
      <c r="ATW158" s="9"/>
      <c r="ATX158" s="9"/>
      <c r="ATY158" s="9"/>
      <c r="ATZ158" s="9"/>
      <c r="AUA158" s="9"/>
      <c r="AUB158" s="9"/>
      <c r="AUC158" s="9"/>
      <c r="AUD158" s="9"/>
      <c r="AUE158" s="9"/>
      <c r="AUF158" s="9"/>
      <c r="AUG158" s="9"/>
      <c r="AUH158" s="9"/>
      <c r="AUI158" s="9"/>
      <c r="AUJ158" s="9"/>
      <c r="AUK158" s="9"/>
      <c r="AUL158" s="9"/>
      <c r="AUM158" s="9"/>
      <c r="AUN158" s="9"/>
      <c r="AUO158" s="9"/>
      <c r="AUP158" s="9"/>
      <c r="AUQ158" s="9"/>
      <c r="AUR158" s="9"/>
      <c r="AUS158" s="9"/>
      <c r="AUT158" s="9"/>
      <c r="AUU158" s="9"/>
      <c r="AUV158" s="9"/>
      <c r="AUW158" s="9"/>
      <c r="AUX158" s="9"/>
      <c r="AUY158" s="9"/>
      <c r="AUZ158" s="9"/>
      <c r="AVA158" s="9"/>
      <c r="AVB158" s="9"/>
      <c r="AVC158" s="9"/>
      <c r="AVD158" s="9"/>
      <c r="AVE158" s="9"/>
      <c r="AVF158" s="9"/>
      <c r="AVG158" s="9"/>
      <c r="AVH158" s="9"/>
      <c r="AVI158" s="9"/>
      <c r="AVJ158" s="9"/>
      <c r="AVK158" s="9"/>
      <c r="AVL158" s="9"/>
      <c r="AVM158" s="9"/>
      <c r="AVN158" s="9"/>
      <c r="AVO158" s="9"/>
      <c r="AVP158" s="9"/>
      <c r="AVQ158" s="9"/>
      <c r="AVR158" s="9"/>
      <c r="AVS158" s="9"/>
      <c r="AVT158" s="9"/>
      <c r="AVU158" s="9"/>
      <c r="AVV158" s="9"/>
      <c r="AVW158" s="9"/>
      <c r="AVX158" s="9"/>
      <c r="AVY158" s="9"/>
      <c r="AVZ158" s="9"/>
      <c r="AWA158" s="9"/>
      <c r="AWB158" s="9"/>
      <c r="AWC158" s="9"/>
      <c r="AWD158" s="9"/>
      <c r="AWE158" s="9"/>
      <c r="AWF158" s="9"/>
      <c r="AWG158" s="9"/>
      <c r="AWH158" s="9"/>
      <c r="AWI158" s="9"/>
      <c r="AWJ158" s="9"/>
      <c r="AWK158" s="9"/>
      <c r="AWL158" s="9"/>
      <c r="AWM158" s="9"/>
      <c r="AWN158" s="9"/>
      <c r="AWO158" s="9"/>
      <c r="AWP158" s="9"/>
      <c r="AWQ158" s="9"/>
      <c r="AWR158" s="9"/>
      <c r="AWS158" s="9"/>
      <c r="AWT158" s="9"/>
      <c r="AWU158" s="9"/>
      <c r="AWV158" s="9"/>
      <c r="AWW158" s="9"/>
      <c r="AWX158" s="9"/>
      <c r="AWY158" s="9"/>
      <c r="AWZ158" s="9"/>
      <c r="AXA158" s="9"/>
      <c r="AXB158" s="9"/>
      <c r="AXC158" s="9"/>
      <c r="AXD158" s="9"/>
      <c r="AXE158" s="9"/>
      <c r="AXF158" s="9"/>
      <c r="AXG158" s="9"/>
      <c r="AXH158" s="9"/>
      <c r="AXI158" s="9"/>
      <c r="AXJ158" s="9"/>
      <c r="AXK158" s="9"/>
      <c r="AXL158" s="9"/>
      <c r="AXM158" s="9"/>
      <c r="AXN158" s="9"/>
      <c r="AXO158" s="9"/>
      <c r="AXP158" s="9"/>
      <c r="AXQ158" s="9"/>
      <c r="AXR158" s="9"/>
      <c r="AXS158" s="9"/>
      <c r="AXT158" s="9"/>
      <c r="AXU158" s="9"/>
      <c r="AXV158" s="9"/>
      <c r="AXW158" s="9"/>
      <c r="AXX158" s="9"/>
      <c r="AXY158" s="9"/>
      <c r="AXZ158" s="9"/>
      <c r="AYA158" s="9"/>
      <c r="AYB158" s="9"/>
      <c r="AYC158" s="9"/>
      <c r="AYD158" s="9"/>
      <c r="AYE158" s="9"/>
      <c r="AYF158" s="9"/>
      <c r="AYG158" s="9"/>
      <c r="AYH158" s="9"/>
      <c r="AYI158" s="9"/>
      <c r="AYJ158" s="9"/>
      <c r="AYK158" s="9"/>
      <c r="AYL158" s="9"/>
      <c r="AYM158" s="9"/>
      <c r="AYN158" s="9"/>
      <c r="AYO158" s="9"/>
      <c r="AYP158" s="9"/>
      <c r="AYQ158" s="9"/>
      <c r="AYR158" s="9"/>
      <c r="AYS158" s="9"/>
      <c r="AYT158" s="9"/>
      <c r="AYU158" s="9"/>
      <c r="AYV158" s="9"/>
      <c r="AYW158" s="9"/>
      <c r="AYX158" s="9"/>
      <c r="AYY158" s="9"/>
      <c r="AYZ158" s="9"/>
      <c r="AZA158" s="9"/>
      <c r="AZB158" s="9"/>
      <c r="AZC158" s="9"/>
      <c r="AZD158" s="9"/>
      <c r="AZE158" s="9"/>
      <c r="AZF158" s="9"/>
      <c r="AZG158" s="9"/>
      <c r="AZH158" s="9"/>
      <c r="AZI158" s="9"/>
      <c r="AZJ158" s="9"/>
      <c r="AZK158" s="9"/>
      <c r="AZL158" s="9"/>
      <c r="AZM158" s="9"/>
      <c r="AZN158" s="9"/>
      <c r="AZO158" s="9"/>
      <c r="AZP158" s="9"/>
      <c r="AZQ158" s="9"/>
      <c r="AZR158" s="9"/>
      <c r="AZS158" s="9"/>
      <c r="AZT158" s="9"/>
      <c r="AZU158" s="9"/>
      <c r="AZV158" s="9"/>
      <c r="AZW158" s="9"/>
      <c r="AZX158" s="9"/>
      <c r="AZY158" s="9"/>
      <c r="AZZ158" s="9"/>
      <c r="BAA158" s="9"/>
      <c r="BAB158" s="9"/>
      <c r="BAC158" s="9"/>
      <c r="BAD158" s="9"/>
      <c r="BAE158" s="9"/>
      <c r="BAF158" s="9"/>
      <c r="BAG158" s="9"/>
      <c r="BAH158" s="9"/>
      <c r="BAI158" s="9"/>
      <c r="BAJ158" s="9"/>
      <c r="BAK158" s="9"/>
      <c r="BAL158" s="9"/>
      <c r="BAM158" s="9"/>
      <c r="BAN158" s="9"/>
      <c r="BAO158" s="9"/>
      <c r="BAP158" s="9"/>
      <c r="BAQ158" s="9"/>
      <c r="BAR158" s="9"/>
      <c r="BAS158" s="9"/>
      <c r="BAT158" s="9"/>
      <c r="BAU158" s="9"/>
      <c r="BAV158" s="9"/>
      <c r="BAW158" s="9"/>
      <c r="BAX158" s="9"/>
      <c r="BAY158" s="9"/>
      <c r="BAZ158" s="9"/>
      <c r="BBA158" s="9"/>
      <c r="BBB158" s="9"/>
      <c r="BBC158" s="9"/>
      <c r="BBD158" s="9"/>
      <c r="BBE158" s="9"/>
      <c r="BBF158" s="9"/>
      <c r="BBG158" s="9"/>
      <c r="BBH158" s="9"/>
      <c r="BBI158" s="9"/>
      <c r="BBJ158" s="9"/>
      <c r="BBK158" s="9"/>
      <c r="BBL158" s="9"/>
      <c r="BBM158" s="9"/>
      <c r="BBN158" s="9"/>
      <c r="BBO158" s="9"/>
      <c r="BBP158" s="9"/>
      <c r="BBQ158" s="9"/>
      <c r="BBR158" s="9"/>
      <c r="BBS158" s="9"/>
      <c r="BBT158" s="9"/>
      <c r="BBU158" s="9"/>
      <c r="BBV158" s="9"/>
      <c r="BBW158" s="9"/>
      <c r="BBX158" s="9"/>
      <c r="BBY158" s="9"/>
      <c r="BBZ158" s="9"/>
      <c r="BCA158" s="9"/>
      <c r="BCB158" s="9"/>
      <c r="BCC158" s="9"/>
      <c r="BCD158" s="9"/>
      <c r="BCE158" s="9"/>
      <c r="BCF158" s="9"/>
      <c r="BCG158" s="9"/>
      <c r="BCH158" s="9"/>
      <c r="BCI158" s="9"/>
      <c r="BCJ158" s="9"/>
      <c r="BCK158" s="9"/>
      <c r="BCL158" s="9"/>
      <c r="BCM158" s="9"/>
      <c r="BCN158" s="9"/>
      <c r="BCO158" s="9"/>
      <c r="BCP158" s="9"/>
      <c r="BCQ158" s="9"/>
      <c r="BCR158" s="9"/>
      <c r="BCS158" s="9"/>
      <c r="BCT158" s="9"/>
      <c r="BCU158" s="9"/>
      <c r="BCV158" s="9"/>
      <c r="BCW158" s="9"/>
      <c r="BCX158" s="9"/>
      <c r="BCY158" s="9"/>
      <c r="BCZ158" s="9"/>
      <c r="BDA158" s="9"/>
      <c r="BDB158" s="9"/>
      <c r="BDC158" s="9"/>
      <c r="BDD158" s="9"/>
      <c r="BDE158" s="9"/>
      <c r="BDF158" s="9"/>
      <c r="BDG158" s="9"/>
      <c r="BDH158" s="9"/>
      <c r="BDI158" s="9"/>
      <c r="BDJ158" s="9"/>
      <c r="BDK158" s="9"/>
      <c r="BDL158" s="9"/>
      <c r="BDM158" s="9"/>
      <c r="BDN158" s="9"/>
      <c r="BDO158" s="9"/>
      <c r="BDP158" s="9"/>
      <c r="BDQ158" s="9"/>
      <c r="BDR158" s="9"/>
      <c r="BDS158" s="9"/>
      <c r="BDT158" s="9"/>
      <c r="BDU158" s="9"/>
      <c r="BDV158" s="9"/>
      <c r="BDW158" s="9"/>
      <c r="BDX158" s="9"/>
      <c r="BDY158" s="9"/>
      <c r="BDZ158" s="9"/>
      <c r="BEA158" s="9"/>
      <c r="BEB158" s="9"/>
      <c r="BEC158" s="9"/>
      <c r="BED158" s="9"/>
      <c r="BEE158" s="9"/>
      <c r="BEF158" s="9"/>
      <c r="BEG158" s="9"/>
      <c r="BEH158" s="9"/>
      <c r="BEI158" s="9"/>
      <c r="BEJ158" s="9"/>
      <c r="BEK158" s="9"/>
      <c r="BEL158" s="9"/>
      <c r="BEM158" s="9"/>
      <c r="BEN158" s="9"/>
      <c r="BEO158" s="9"/>
      <c r="BEP158" s="9"/>
      <c r="BEQ158" s="9"/>
      <c r="BER158" s="9"/>
      <c r="BES158" s="9"/>
      <c r="BET158" s="9"/>
      <c r="BEU158" s="9"/>
      <c r="BEV158" s="9"/>
      <c r="BEW158" s="9"/>
      <c r="BEX158" s="9"/>
      <c r="BEY158" s="9"/>
      <c r="BEZ158" s="9"/>
      <c r="BFA158" s="9"/>
      <c r="BFB158" s="9"/>
      <c r="BFC158" s="9"/>
      <c r="BFD158" s="9"/>
      <c r="BFE158" s="9"/>
      <c r="BFF158" s="9"/>
      <c r="BFG158" s="9"/>
      <c r="BFH158" s="9"/>
      <c r="BFI158" s="9"/>
      <c r="BFJ158" s="9"/>
      <c r="BFK158" s="9"/>
      <c r="BFL158" s="9"/>
      <c r="BFM158" s="9"/>
      <c r="BFN158" s="9"/>
      <c r="BFO158" s="9"/>
      <c r="BFP158" s="9"/>
      <c r="BFQ158" s="9"/>
      <c r="BFR158" s="9"/>
      <c r="BFS158" s="9"/>
      <c r="BFT158" s="9"/>
      <c r="BFU158" s="9"/>
      <c r="BFV158" s="9"/>
      <c r="BFW158" s="9"/>
      <c r="BFX158" s="9"/>
      <c r="BFY158" s="9"/>
      <c r="BFZ158" s="9"/>
      <c r="BGA158" s="9"/>
      <c r="BGB158" s="9"/>
      <c r="BGC158" s="9"/>
      <c r="BGD158" s="9"/>
      <c r="BGE158" s="9"/>
      <c r="BGF158" s="9"/>
      <c r="BGG158" s="9"/>
      <c r="BGH158" s="9"/>
      <c r="BGI158" s="9"/>
      <c r="BGJ158" s="9"/>
      <c r="BGK158" s="9"/>
      <c r="BGL158" s="9"/>
      <c r="BGM158" s="9"/>
      <c r="BGN158" s="9"/>
      <c r="BGO158" s="9"/>
      <c r="BGP158" s="9"/>
      <c r="BGQ158" s="9"/>
      <c r="BGR158" s="9"/>
      <c r="BGS158" s="9"/>
      <c r="BGT158" s="9"/>
      <c r="BGU158" s="9"/>
      <c r="BGV158" s="9"/>
      <c r="BGW158" s="9"/>
      <c r="BGX158" s="9"/>
      <c r="BGY158" s="9"/>
      <c r="BGZ158" s="9"/>
      <c r="BHA158" s="9"/>
      <c r="BHB158" s="9"/>
      <c r="BHC158" s="9"/>
      <c r="BHD158" s="9"/>
      <c r="BHE158" s="9"/>
      <c r="BHF158" s="9"/>
      <c r="BHG158" s="9"/>
      <c r="BHH158" s="9"/>
      <c r="BHI158" s="9"/>
      <c r="BHJ158" s="9"/>
      <c r="BHK158" s="9"/>
      <c r="BHL158" s="9"/>
      <c r="BHM158" s="9"/>
      <c r="BHN158" s="9"/>
      <c r="BHO158" s="9"/>
      <c r="BHP158" s="9"/>
      <c r="BHQ158" s="9"/>
      <c r="BHR158" s="9"/>
      <c r="BHS158" s="9"/>
      <c r="BHT158" s="9"/>
      <c r="BHU158" s="9"/>
      <c r="BHV158" s="9"/>
      <c r="BHW158" s="9"/>
      <c r="BHX158" s="9"/>
      <c r="BHY158" s="9"/>
      <c r="BHZ158" s="9"/>
      <c r="BIA158" s="9"/>
      <c r="BIB158" s="9"/>
      <c r="BIC158" s="9"/>
    </row>
    <row r="159" spans="1:1589" s="27" customFormat="1" ht="28.5" customHeight="1">
      <c r="A159" s="79" t="s">
        <v>57</v>
      </c>
      <c r="B159" s="55"/>
      <c r="C159" s="197" t="s">
        <v>146</v>
      </c>
      <c r="D159" s="198" t="s">
        <v>13</v>
      </c>
      <c r="E159" s="107">
        <v>41640</v>
      </c>
      <c r="F159" s="107">
        <v>42004</v>
      </c>
      <c r="G159" s="114" t="s">
        <v>9</v>
      </c>
      <c r="H159" s="130"/>
      <c r="I159" s="144"/>
      <c r="J159" s="144">
        <v>136447</v>
      </c>
      <c r="K159" s="155"/>
      <c r="L159" s="144"/>
      <c r="M159" s="144"/>
      <c r="N159" s="144">
        <v>136447</v>
      </c>
      <c r="O159" s="144"/>
      <c r="P159" s="144"/>
      <c r="Q159" s="144"/>
      <c r="R159" s="144">
        <f>N159</f>
        <v>136447</v>
      </c>
      <c r="S159" s="144"/>
      <c r="T159" s="9"/>
      <c r="U159" s="94">
        <f>J159-N159</f>
        <v>0</v>
      </c>
      <c r="V159" s="9"/>
      <c r="W159" s="9"/>
      <c r="X159" s="9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  <c r="EO159" s="9"/>
      <c r="EP159" s="9"/>
      <c r="EQ159" s="9"/>
      <c r="ER159" s="9"/>
      <c r="ES159" s="9"/>
      <c r="ET159" s="9"/>
      <c r="EU159" s="9"/>
      <c r="EV159" s="9"/>
      <c r="EW159" s="9"/>
      <c r="EX159" s="9"/>
      <c r="EY159" s="9"/>
      <c r="EZ159" s="9"/>
      <c r="FA159" s="9"/>
      <c r="FB159" s="9"/>
      <c r="FC159" s="9"/>
      <c r="FD159" s="9"/>
      <c r="FE159" s="9"/>
      <c r="FF159" s="9"/>
      <c r="FG159" s="9"/>
      <c r="FH159" s="9"/>
      <c r="FI159" s="9"/>
      <c r="FJ159" s="9"/>
      <c r="FK159" s="9"/>
      <c r="FL159" s="9"/>
      <c r="FM159" s="9"/>
      <c r="FN159" s="9"/>
      <c r="FO159" s="9"/>
      <c r="FP159" s="9"/>
      <c r="FQ159" s="9"/>
      <c r="FR159" s="9"/>
      <c r="FS159" s="9"/>
      <c r="FT159" s="9"/>
      <c r="FU159" s="9"/>
      <c r="FV159" s="9"/>
      <c r="FW159" s="9"/>
      <c r="FX159" s="9"/>
      <c r="FY159" s="9"/>
      <c r="FZ159" s="9"/>
      <c r="GA159" s="9"/>
      <c r="GB159" s="9"/>
      <c r="GC159" s="9"/>
      <c r="GD159" s="9"/>
      <c r="GE159" s="9"/>
      <c r="GF159" s="9"/>
      <c r="GG159" s="9"/>
      <c r="GH159" s="9"/>
      <c r="GI159" s="9"/>
      <c r="GJ159" s="9"/>
      <c r="GK159" s="9"/>
      <c r="GL159" s="9"/>
      <c r="GM159" s="9"/>
      <c r="GN159" s="9"/>
      <c r="GO159" s="9"/>
      <c r="GP159" s="9"/>
      <c r="GQ159" s="9"/>
      <c r="GR159" s="9"/>
      <c r="GS159" s="9"/>
      <c r="GT159" s="9"/>
      <c r="GU159" s="9"/>
      <c r="GV159" s="9"/>
      <c r="GW159" s="9"/>
      <c r="GX159" s="9"/>
      <c r="GY159" s="9"/>
      <c r="GZ159" s="9"/>
      <c r="HA159" s="9"/>
      <c r="HB159" s="9"/>
      <c r="HC159" s="9"/>
      <c r="HD159" s="9"/>
      <c r="HE159" s="9"/>
      <c r="HF159" s="9"/>
      <c r="HG159" s="9"/>
      <c r="HH159" s="9"/>
      <c r="HI159" s="9"/>
      <c r="HJ159" s="9"/>
      <c r="HK159" s="9"/>
      <c r="HL159" s="9"/>
      <c r="HM159" s="9"/>
      <c r="HN159" s="9"/>
      <c r="HO159" s="9"/>
      <c r="HP159" s="9"/>
      <c r="HQ159" s="9"/>
      <c r="HR159" s="9"/>
      <c r="HS159" s="9"/>
      <c r="HT159" s="9"/>
      <c r="HU159" s="9"/>
      <c r="HV159" s="9"/>
      <c r="HW159" s="9"/>
      <c r="HX159" s="9"/>
      <c r="HY159" s="9"/>
      <c r="HZ159" s="9"/>
      <c r="IA159" s="9"/>
      <c r="IB159" s="9"/>
      <c r="IC159" s="9"/>
      <c r="ID159" s="9"/>
      <c r="IE159" s="9"/>
      <c r="IF159" s="9"/>
      <c r="IG159" s="9"/>
      <c r="IH159" s="9"/>
      <c r="II159" s="9"/>
      <c r="IJ159" s="9"/>
      <c r="IK159" s="9"/>
      <c r="IL159" s="9"/>
      <c r="IM159" s="9"/>
      <c r="IN159" s="9"/>
      <c r="IO159" s="9"/>
      <c r="IP159" s="9"/>
      <c r="IQ159" s="9"/>
      <c r="IR159" s="9"/>
      <c r="IS159" s="9"/>
      <c r="IT159" s="9"/>
      <c r="IU159" s="9"/>
      <c r="IV159" s="9"/>
      <c r="IW159" s="9"/>
      <c r="IX159" s="9"/>
      <c r="IY159" s="9"/>
      <c r="IZ159" s="9"/>
      <c r="JA159" s="9"/>
      <c r="JB159" s="9"/>
      <c r="JC159" s="9"/>
      <c r="JD159" s="9"/>
      <c r="JE159" s="9"/>
      <c r="JF159" s="9"/>
      <c r="JG159" s="9"/>
      <c r="JH159" s="9"/>
      <c r="JI159" s="9"/>
      <c r="JJ159" s="9"/>
      <c r="JK159" s="9"/>
      <c r="JL159" s="9"/>
      <c r="JM159" s="9"/>
      <c r="JN159" s="9"/>
      <c r="JO159" s="9"/>
      <c r="JP159" s="9"/>
      <c r="JQ159" s="9"/>
      <c r="JR159" s="9"/>
      <c r="JS159" s="9"/>
      <c r="JT159" s="9"/>
      <c r="JU159" s="9"/>
      <c r="JV159" s="9"/>
      <c r="JW159" s="9"/>
      <c r="JX159" s="9"/>
      <c r="JY159" s="9"/>
      <c r="JZ159" s="9"/>
      <c r="KA159" s="9"/>
      <c r="KB159" s="9"/>
      <c r="KC159" s="9"/>
      <c r="KD159" s="9"/>
      <c r="KE159" s="9"/>
      <c r="KF159" s="9"/>
      <c r="KG159" s="9"/>
      <c r="KH159" s="9"/>
      <c r="KI159" s="9"/>
      <c r="KJ159" s="9"/>
      <c r="KK159" s="9"/>
      <c r="KL159" s="9"/>
      <c r="KM159" s="9"/>
      <c r="KN159" s="9"/>
      <c r="KO159" s="9"/>
      <c r="KP159" s="9"/>
      <c r="KQ159" s="9"/>
      <c r="KR159" s="9"/>
      <c r="KS159" s="9"/>
      <c r="KT159" s="9"/>
      <c r="KU159" s="9"/>
      <c r="KV159" s="9"/>
      <c r="KW159" s="9"/>
      <c r="KX159" s="9"/>
      <c r="KY159" s="9"/>
      <c r="KZ159" s="9"/>
      <c r="LA159" s="9"/>
      <c r="LB159" s="9"/>
      <c r="LC159" s="9"/>
      <c r="LD159" s="9"/>
      <c r="LE159" s="9"/>
      <c r="LF159" s="9"/>
      <c r="LG159" s="9"/>
      <c r="LH159" s="9"/>
      <c r="LI159" s="9"/>
      <c r="LJ159" s="9"/>
      <c r="LK159" s="9"/>
      <c r="LL159" s="9"/>
      <c r="LM159" s="9"/>
      <c r="LN159" s="9"/>
      <c r="LO159" s="9"/>
      <c r="LP159" s="9"/>
      <c r="LQ159" s="9"/>
      <c r="LR159" s="9"/>
      <c r="LS159" s="9"/>
      <c r="LT159" s="9"/>
      <c r="LU159" s="9"/>
      <c r="LV159" s="9"/>
      <c r="LW159" s="9"/>
      <c r="LX159" s="9"/>
      <c r="LY159" s="9"/>
      <c r="LZ159" s="9"/>
      <c r="MA159" s="9"/>
      <c r="MB159" s="9"/>
      <c r="MC159" s="9"/>
      <c r="MD159" s="9"/>
      <c r="ME159" s="9"/>
      <c r="MF159" s="9"/>
      <c r="MG159" s="9"/>
      <c r="MH159" s="9"/>
      <c r="MI159" s="9"/>
      <c r="MJ159" s="9"/>
      <c r="MK159" s="9"/>
      <c r="ML159" s="9"/>
      <c r="MM159" s="9"/>
      <c r="MN159" s="9"/>
      <c r="MO159" s="9"/>
      <c r="MP159" s="9"/>
      <c r="MQ159" s="9"/>
      <c r="MR159" s="9"/>
      <c r="MS159" s="9"/>
      <c r="MT159" s="9"/>
      <c r="MU159" s="9"/>
      <c r="MV159" s="9"/>
      <c r="MW159" s="9"/>
      <c r="MX159" s="9"/>
      <c r="MY159" s="9"/>
      <c r="MZ159" s="9"/>
      <c r="NA159" s="9"/>
      <c r="NB159" s="9"/>
      <c r="NC159" s="9"/>
      <c r="ND159" s="9"/>
      <c r="NE159" s="9"/>
      <c r="NF159" s="9"/>
      <c r="NG159" s="9"/>
      <c r="NH159" s="9"/>
      <c r="NI159" s="9"/>
      <c r="NJ159" s="9"/>
      <c r="NK159" s="9"/>
      <c r="NL159" s="9"/>
      <c r="NM159" s="9"/>
      <c r="NN159" s="9"/>
      <c r="NO159" s="9"/>
      <c r="NP159" s="9"/>
      <c r="NQ159" s="9"/>
      <c r="NR159" s="9"/>
      <c r="NS159" s="9"/>
      <c r="NT159" s="9"/>
      <c r="NU159" s="9"/>
      <c r="NV159" s="9"/>
      <c r="NW159" s="9"/>
      <c r="NX159" s="9"/>
      <c r="NY159" s="9"/>
      <c r="NZ159" s="9"/>
      <c r="OA159" s="9"/>
      <c r="OB159" s="9"/>
      <c r="OC159" s="9"/>
      <c r="OD159" s="9"/>
      <c r="OE159" s="9"/>
      <c r="OF159" s="9"/>
      <c r="OG159" s="9"/>
      <c r="OH159" s="9"/>
      <c r="OI159" s="9"/>
      <c r="OJ159" s="9"/>
      <c r="OK159" s="9"/>
      <c r="OL159" s="9"/>
      <c r="OM159" s="9"/>
      <c r="ON159" s="9"/>
      <c r="OO159" s="9"/>
      <c r="OP159" s="9"/>
      <c r="OQ159" s="9"/>
      <c r="OR159" s="9"/>
      <c r="OS159" s="9"/>
      <c r="OT159" s="9"/>
      <c r="OU159" s="9"/>
      <c r="OV159" s="9"/>
      <c r="OW159" s="9"/>
      <c r="OX159" s="9"/>
      <c r="OY159" s="9"/>
      <c r="OZ159" s="9"/>
      <c r="PA159" s="9"/>
      <c r="PB159" s="9"/>
      <c r="PC159" s="9"/>
      <c r="PD159" s="9"/>
      <c r="PE159" s="9"/>
      <c r="PF159" s="9"/>
      <c r="PG159" s="9"/>
      <c r="PH159" s="9"/>
      <c r="PI159" s="9"/>
      <c r="PJ159" s="9"/>
      <c r="PK159" s="9"/>
      <c r="PL159" s="9"/>
      <c r="PM159" s="9"/>
      <c r="PN159" s="9"/>
      <c r="PO159" s="9"/>
      <c r="PP159" s="9"/>
      <c r="PQ159" s="9"/>
      <c r="PR159" s="9"/>
      <c r="PS159" s="9"/>
      <c r="PT159" s="9"/>
      <c r="PU159" s="9"/>
      <c r="PV159" s="9"/>
      <c r="PW159" s="9"/>
      <c r="PX159" s="9"/>
      <c r="PY159" s="9"/>
      <c r="PZ159" s="9"/>
      <c r="QA159" s="9"/>
      <c r="QB159" s="9"/>
      <c r="QC159" s="9"/>
      <c r="QD159" s="9"/>
      <c r="QE159" s="9"/>
      <c r="QF159" s="9"/>
      <c r="QG159" s="9"/>
      <c r="QH159" s="9"/>
      <c r="QI159" s="9"/>
      <c r="QJ159" s="9"/>
      <c r="QK159" s="9"/>
      <c r="QL159" s="9"/>
      <c r="QM159" s="9"/>
      <c r="QN159" s="9"/>
      <c r="QO159" s="9"/>
      <c r="QP159" s="9"/>
      <c r="QQ159" s="9"/>
      <c r="QR159" s="9"/>
      <c r="QS159" s="9"/>
      <c r="QT159" s="9"/>
      <c r="QU159" s="9"/>
      <c r="QV159" s="9"/>
      <c r="QW159" s="9"/>
      <c r="QX159" s="9"/>
      <c r="QY159" s="9"/>
      <c r="QZ159" s="9"/>
      <c r="RA159" s="9"/>
      <c r="RB159" s="9"/>
      <c r="RC159" s="9"/>
      <c r="RD159" s="9"/>
      <c r="RE159" s="9"/>
      <c r="RF159" s="9"/>
      <c r="RG159" s="9"/>
      <c r="RH159" s="9"/>
      <c r="RI159" s="9"/>
      <c r="RJ159" s="9"/>
      <c r="RK159" s="9"/>
      <c r="RL159" s="9"/>
      <c r="RM159" s="9"/>
      <c r="RN159" s="9"/>
      <c r="RO159" s="9"/>
      <c r="RP159" s="9"/>
      <c r="RQ159" s="9"/>
      <c r="RR159" s="9"/>
      <c r="RS159" s="9"/>
      <c r="RT159" s="9"/>
      <c r="RU159" s="9"/>
      <c r="RV159" s="9"/>
      <c r="RW159" s="9"/>
      <c r="RX159" s="9"/>
      <c r="RY159" s="9"/>
      <c r="RZ159" s="9"/>
      <c r="SA159" s="9"/>
      <c r="SB159" s="9"/>
      <c r="SC159" s="9"/>
      <c r="SD159" s="9"/>
      <c r="SE159" s="9"/>
      <c r="SF159" s="9"/>
      <c r="SG159" s="9"/>
      <c r="SH159" s="9"/>
      <c r="SI159" s="9"/>
      <c r="SJ159" s="9"/>
      <c r="SK159" s="9"/>
      <c r="SL159" s="9"/>
      <c r="SM159" s="9"/>
      <c r="SN159" s="9"/>
      <c r="SO159" s="9"/>
      <c r="SP159" s="9"/>
      <c r="SQ159" s="9"/>
      <c r="SR159" s="9"/>
      <c r="SS159" s="9"/>
      <c r="ST159" s="9"/>
      <c r="SU159" s="9"/>
      <c r="SV159" s="9"/>
      <c r="SW159" s="9"/>
      <c r="SX159" s="9"/>
      <c r="SY159" s="9"/>
      <c r="SZ159" s="9"/>
      <c r="TA159" s="9"/>
      <c r="TB159" s="9"/>
      <c r="TC159" s="9"/>
      <c r="TD159" s="9"/>
      <c r="TE159" s="9"/>
      <c r="TF159" s="9"/>
      <c r="TG159" s="9"/>
      <c r="TH159" s="9"/>
      <c r="TI159" s="9"/>
      <c r="TJ159" s="9"/>
      <c r="TK159" s="9"/>
      <c r="TL159" s="9"/>
      <c r="TM159" s="9"/>
      <c r="TN159" s="9"/>
      <c r="TO159" s="9"/>
      <c r="TP159" s="9"/>
      <c r="TQ159" s="9"/>
      <c r="TR159" s="9"/>
      <c r="TS159" s="9"/>
      <c r="TT159" s="9"/>
      <c r="TU159" s="9"/>
      <c r="TV159" s="9"/>
      <c r="TW159" s="9"/>
      <c r="TX159" s="9"/>
      <c r="TY159" s="9"/>
      <c r="TZ159" s="9"/>
      <c r="UA159" s="9"/>
      <c r="UB159" s="9"/>
      <c r="UC159" s="9"/>
      <c r="UD159" s="9"/>
      <c r="UE159" s="9"/>
      <c r="UF159" s="9"/>
      <c r="UG159" s="9"/>
      <c r="UH159" s="9"/>
      <c r="UI159" s="9"/>
      <c r="UJ159" s="9"/>
      <c r="UK159" s="9"/>
      <c r="UL159" s="9"/>
      <c r="UM159" s="9"/>
      <c r="UN159" s="9"/>
      <c r="UO159" s="9"/>
      <c r="UP159" s="9"/>
      <c r="UQ159" s="9"/>
      <c r="UR159" s="9"/>
      <c r="US159" s="9"/>
      <c r="UT159" s="9"/>
      <c r="UU159" s="9"/>
      <c r="UV159" s="9"/>
      <c r="UW159" s="9"/>
      <c r="UX159" s="9"/>
      <c r="UY159" s="9"/>
      <c r="UZ159" s="9"/>
      <c r="VA159" s="9"/>
      <c r="VB159" s="9"/>
      <c r="VC159" s="9"/>
      <c r="VD159" s="9"/>
      <c r="VE159" s="9"/>
      <c r="VF159" s="9"/>
      <c r="VG159" s="9"/>
      <c r="VH159" s="9"/>
      <c r="VI159" s="9"/>
      <c r="VJ159" s="9"/>
      <c r="VK159" s="9"/>
      <c r="VL159" s="9"/>
      <c r="VM159" s="9"/>
      <c r="VN159" s="9"/>
      <c r="VO159" s="9"/>
      <c r="VP159" s="9"/>
      <c r="VQ159" s="9"/>
      <c r="VR159" s="9"/>
      <c r="VS159" s="9"/>
      <c r="VT159" s="9"/>
      <c r="VU159" s="9"/>
      <c r="VV159" s="9"/>
      <c r="VW159" s="9"/>
      <c r="VX159" s="9"/>
      <c r="VY159" s="9"/>
      <c r="VZ159" s="9"/>
      <c r="WA159" s="9"/>
      <c r="WB159" s="9"/>
      <c r="WC159" s="9"/>
      <c r="WD159" s="9"/>
      <c r="WE159" s="9"/>
      <c r="WF159" s="9"/>
      <c r="WG159" s="9"/>
      <c r="WH159" s="9"/>
      <c r="WI159" s="9"/>
      <c r="WJ159" s="9"/>
      <c r="WK159" s="9"/>
      <c r="WL159" s="9"/>
      <c r="WM159" s="9"/>
      <c r="WN159" s="9"/>
      <c r="WO159" s="9"/>
      <c r="WP159" s="9"/>
      <c r="WQ159" s="9"/>
      <c r="WR159" s="9"/>
      <c r="WS159" s="9"/>
      <c r="WT159" s="9"/>
      <c r="WU159" s="9"/>
      <c r="WV159" s="9"/>
      <c r="WW159" s="9"/>
      <c r="WX159" s="9"/>
      <c r="WY159" s="9"/>
      <c r="WZ159" s="9"/>
      <c r="XA159" s="9"/>
      <c r="XB159" s="9"/>
      <c r="XC159" s="9"/>
      <c r="XD159" s="9"/>
      <c r="XE159" s="9"/>
      <c r="XF159" s="9"/>
      <c r="XG159" s="9"/>
      <c r="XH159" s="9"/>
      <c r="XI159" s="9"/>
      <c r="XJ159" s="9"/>
      <c r="XK159" s="9"/>
      <c r="XL159" s="9"/>
      <c r="XM159" s="9"/>
      <c r="XN159" s="9"/>
      <c r="XO159" s="9"/>
      <c r="XP159" s="9"/>
      <c r="XQ159" s="9"/>
      <c r="XR159" s="9"/>
      <c r="XS159" s="9"/>
      <c r="XT159" s="9"/>
      <c r="XU159" s="9"/>
      <c r="XV159" s="9"/>
      <c r="XW159" s="9"/>
      <c r="XX159" s="9"/>
      <c r="XY159" s="9"/>
      <c r="XZ159" s="9"/>
      <c r="YA159" s="9"/>
      <c r="YB159" s="9"/>
      <c r="YC159" s="9"/>
      <c r="YD159" s="9"/>
      <c r="YE159" s="9"/>
      <c r="YF159" s="9"/>
      <c r="YG159" s="9"/>
      <c r="YH159" s="9"/>
      <c r="YI159" s="9"/>
      <c r="YJ159" s="9"/>
      <c r="YK159" s="9"/>
      <c r="YL159" s="9"/>
      <c r="YM159" s="9"/>
      <c r="YN159" s="9"/>
      <c r="YO159" s="9"/>
      <c r="YP159" s="9"/>
      <c r="YQ159" s="9"/>
      <c r="YR159" s="9"/>
      <c r="YS159" s="9"/>
      <c r="YT159" s="9"/>
      <c r="YU159" s="9"/>
      <c r="YV159" s="9"/>
      <c r="YW159" s="9"/>
      <c r="YX159" s="9"/>
      <c r="YY159" s="9"/>
      <c r="YZ159" s="9"/>
      <c r="ZA159" s="9"/>
      <c r="ZB159" s="9"/>
      <c r="ZC159" s="9"/>
      <c r="ZD159" s="9"/>
      <c r="ZE159" s="9"/>
      <c r="ZF159" s="9"/>
      <c r="ZG159" s="9"/>
      <c r="ZH159" s="9"/>
      <c r="ZI159" s="9"/>
      <c r="ZJ159" s="9"/>
      <c r="ZK159" s="9"/>
      <c r="ZL159" s="9"/>
      <c r="ZM159" s="9"/>
      <c r="ZN159" s="9"/>
      <c r="ZO159" s="9"/>
      <c r="ZP159" s="9"/>
      <c r="ZQ159" s="9"/>
      <c r="ZR159" s="9"/>
      <c r="ZS159" s="9"/>
      <c r="ZT159" s="9"/>
      <c r="ZU159" s="9"/>
      <c r="ZV159" s="9"/>
      <c r="ZW159" s="9"/>
      <c r="ZX159" s="9"/>
      <c r="ZY159" s="9"/>
      <c r="ZZ159" s="9"/>
      <c r="AAA159" s="9"/>
      <c r="AAB159" s="9"/>
      <c r="AAC159" s="9"/>
      <c r="AAD159" s="9"/>
      <c r="AAE159" s="9"/>
      <c r="AAF159" s="9"/>
      <c r="AAG159" s="9"/>
      <c r="AAH159" s="9"/>
      <c r="AAI159" s="9"/>
      <c r="AAJ159" s="9"/>
      <c r="AAK159" s="9"/>
      <c r="AAL159" s="9"/>
      <c r="AAM159" s="9"/>
      <c r="AAN159" s="9"/>
      <c r="AAO159" s="9"/>
      <c r="AAP159" s="9"/>
      <c r="AAQ159" s="9"/>
      <c r="AAR159" s="9"/>
      <c r="AAS159" s="9"/>
      <c r="AAT159" s="9"/>
      <c r="AAU159" s="9"/>
      <c r="AAV159" s="9"/>
      <c r="AAW159" s="9"/>
      <c r="AAX159" s="9"/>
      <c r="AAY159" s="9"/>
      <c r="AAZ159" s="9"/>
      <c r="ABA159" s="9"/>
      <c r="ABB159" s="9"/>
      <c r="ABC159" s="9"/>
      <c r="ABD159" s="9"/>
      <c r="ABE159" s="9"/>
      <c r="ABF159" s="9"/>
      <c r="ABG159" s="9"/>
      <c r="ABH159" s="9"/>
      <c r="ABI159" s="9"/>
      <c r="ABJ159" s="9"/>
      <c r="ABK159" s="9"/>
      <c r="ABL159" s="9"/>
      <c r="ABM159" s="9"/>
      <c r="ABN159" s="9"/>
      <c r="ABO159" s="9"/>
      <c r="ABP159" s="9"/>
      <c r="ABQ159" s="9"/>
      <c r="ABR159" s="9"/>
      <c r="ABS159" s="9"/>
      <c r="ABT159" s="9"/>
      <c r="ABU159" s="9"/>
      <c r="ABV159" s="9"/>
      <c r="ABW159" s="9"/>
      <c r="ABX159" s="9"/>
      <c r="ABY159" s="9"/>
      <c r="ABZ159" s="9"/>
      <c r="ACA159" s="9"/>
      <c r="ACB159" s="9"/>
      <c r="ACC159" s="9"/>
      <c r="ACD159" s="9"/>
      <c r="ACE159" s="9"/>
      <c r="ACF159" s="9"/>
      <c r="ACG159" s="9"/>
      <c r="ACH159" s="9"/>
      <c r="ACI159" s="9"/>
      <c r="ACJ159" s="9"/>
      <c r="ACK159" s="9"/>
      <c r="ACL159" s="9"/>
      <c r="ACM159" s="9"/>
      <c r="ACN159" s="9"/>
      <c r="ACO159" s="9"/>
      <c r="ACP159" s="9"/>
      <c r="ACQ159" s="9"/>
      <c r="ACR159" s="9"/>
      <c r="ACS159" s="9"/>
      <c r="ACT159" s="9"/>
      <c r="ACU159" s="9"/>
      <c r="ACV159" s="9"/>
      <c r="ACW159" s="9"/>
      <c r="ACX159" s="9"/>
      <c r="ACY159" s="9"/>
      <c r="ACZ159" s="9"/>
      <c r="ADA159" s="9"/>
      <c r="ADB159" s="9"/>
      <c r="ADC159" s="9"/>
      <c r="ADD159" s="9"/>
      <c r="ADE159" s="9"/>
      <c r="ADF159" s="9"/>
      <c r="ADG159" s="9"/>
      <c r="ADH159" s="9"/>
      <c r="ADI159" s="9"/>
      <c r="ADJ159" s="9"/>
      <c r="ADK159" s="9"/>
      <c r="ADL159" s="9"/>
      <c r="ADM159" s="9"/>
      <c r="ADN159" s="9"/>
      <c r="ADO159" s="9"/>
      <c r="ADP159" s="9"/>
      <c r="ADQ159" s="9"/>
      <c r="ADR159" s="9"/>
      <c r="ADS159" s="9"/>
      <c r="ADT159" s="9"/>
      <c r="ADU159" s="9"/>
      <c r="ADV159" s="9"/>
      <c r="ADW159" s="9"/>
      <c r="ADX159" s="9"/>
      <c r="ADY159" s="9"/>
      <c r="ADZ159" s="9"/>
      <c r="AEA159" s="9"/>
      <c r="AEB159" s="9"/>
      <c r="AEC159" s="9"/>
      <c r="AED159" s="9"/>
      <c r="AEE159" s="9"/>
      <c r="AEF159" s="9"/>
      <c r="AEG159" s="9"/>
      <c r="AEH159" s="9"/>
      <c r="AEI159" s="9"/>
      <c r="AEJ159" s="9"/>
      <c r="AEK159" s="9"/>
      <c r="AEL159" s="9"/>
      <c r="AEM159" s="9"/>
      <c r="AEN159" s="9"/>
      <c r="AEO159" s="9"/>
      <c r="AEP159" s="9"/>
      <c r="AEQ159" s="9"/>
      <c r="AER159" s="9"/>
      <c r="AES159" s="9"/>
      <c r="AET159" s="9"/>
      <c r="AEU159" s="9"/>
      <c r="AEV159" s="9"/>
      <c r="AEW159" s="9"/>
      <c r="AEX159" s="9"/>
      <c r="AEY159" s="9"/>
      <c r="AEZ159" s="9"/>
      <c r="AFA159" s="9"/>
      <c r="AFB159" s="9"/>
      <c r="AFC159" s="9"/>
      <c r="AFD159" s="9"/>
      <c r="AFE159" s="9"/>
      <c r="AFF159" s="9"/>
      <c r="AFG159" s="9"/>
      <c r="AFH159" s="9"/>
      <c r="AFI159" s="9"/>
      <c r="AFJ159" s="9"/>
      <c r="AFK159" s="9"/>
      <c r="AFL159" s="9"/>
      <c r="AFM159" s="9"/>
      <c r="AFN159" s="9"/>
      <c r="AFO159" s="9"/>
      <c r="AFP159" s="9"/>
      <c r="AFQ159" s="9"/>
      <c r="AFR159" s="9"/>
      <c r="AFS159" s="9"/>
      <c r="AFT159" s="9"/>
      <c r="AFU159" s="9"/>
      <c r="AFV159" s="9"/>
      <c r="AFW159" s="9"/>
      <c r="AFX159" s="9"/>
      <c r="AFY159" s="9"/>
      <c r="AFZ159" s="9"/>
      <c r="AGA159" s="9"/>
      <c r="AGB159" s="9"/>
      <c r="AGC159" s="9"/>
      <c r="AGD159" s="9"/>
      <c r="AGE159" s="9"/>
      <c r="AGF159" s="9"/>
      <c r="AGG159" s="9"/>
      <c r="AGH159" s="9"/>
      <c r="AGI159" s="9"/>
      <c r="AGJ159" s="9"/>
      <c r="AGK159" s="9"/>
      <c r="AGL159" s="9"/>
      <c r="AGM159" s="9"/>
      <c r="AGN159" s="9"/>
      <c r="AGO159" s="9"/>
      <c r="AGP159" s="9"/>
      <c r="AGQ159" s="9"/>
      <c r="AGR159" s="9"/>
      <c r="AGS159" s="9"/>
      <c r="AGT159" s="9"/>
      <c r="AGU159" s="9"/>
      <c r="AGV159" s="9"/>
      <c r="AGW159" s="9"/>
      <c r="AGX159" s="9"/>
      <c r="AGY159" s="9"/>
      <c r="AGZ159" s="9"/>
      <c r="AHA159" s="9"/>
      <c r="AHB159" s="9"/>
      <c r="AHC159" s="9"/>
      <c r="AHD159" s="9"/>
      <c r="AHE159" s="9"/>
      <c r="AHF159" s="9"/>
      <c r="AHG159" s="9"/>
      <c r="AHH159" s="9"/>
      <c r="AHI159" s="9"/>
      <c r="AHJ159" s="9"/>
      <c r="AHK159" s="9"/>
      <c r="AHL159" s="9"/>
      <c r="AHM159" s="9"/>
      <c r="AHN159" s="9"/>
      <c r="AHO159" s="9"/>
      <c r="AHP159" s="9"/>
      <c r="AHQ159" s="9"/>
      <c r="AHR159" s="9"/>
      <c r="AHS159" s="9"/>
      <c r="AHT159" s="9"/>
      <c r="AHU159" s="9"/>
      <c r="AHV159" s="9"/>
      <c r="AHW159" s="9"/>
      <c r="AHX159" s="9"/>
      <c r="AHY159" s="9"/>
      <c r="AHZ159" s="9"/>
      <c r="AIA159" s="9"/>
      <c r="AIB159" s="9"/>
      <c r="AIC159" s="9"/>
      <c r="AID159" s="9"/>
      <c r="AIE159" s="9"/>
      <c r="AIF159" s="9"/>
      <c r="AIG159" s="9"/>
      <c r="AIH159" s="9"/>
      <c r="AII159" s="9"/>
      <c r="AIJ159" s="9"/>
      <c r="AIK159" s="9"/>
      <c r="AIL159" s="9"/>
      <c r="AIM159" s="9"/>
      <c r="AIN159" s="9"/>
      <c r="AIO159" s="9"/>
      <c r="AIP159" s="9"/>
      <c r="AIQ159" s="9"/>
      <c r="AIR159" s="9"/>
      <c r="AIS159" s="9"/>
      <c r="AIT159" s="9"/>
      <c r="AIU159" s="9"/>
      <c r="AIV159" s="9"/>
      <c r="AIW159" s="9"/>
      <c r="AIX159" s="9"/>
      <c r="AIY159" s="9"/>
      <c r="AIZ159" s="9"/>
      <c r="AJA159" s="9"/>
      <c r="AJB159" s="9"/>
      <c r="AJC159" s="9"/>
      <c r="AJD159" s="9"/>
      <c r="AJE159" s="9"/>
      <c r="AJF159" s="9"/>
      <c r="AJG159" s="9"/>
      <c r="AJH159" s="9"/>
      <c r="AJI159" s="9"/>
      <c r="AJJ159" s="9"/>
      <c r="AJK159" s="9"/>
      <c r="AJL159" s="9"/>
      <c r="AJM159" s="9"/>
      <c r="AJN159" s="9"/>
      <c r="AJO159" s="9"/>
      <c r="AJP159" s="9"/>
      <c r="AJQ159" s="9"/>
      <c r="AJR159" s="9"/>
      <c r="AJS159" s="9"/>
      <c r="AJT159" s="9"/>
      <c r="AJU159" s="9"/>
      <c r="AJV159" s="9"/>
      <c r="AJW159" s="9"/>
      <c r="AJX159" s="9"/>
      <c r="AJY159" s="9"/>
      <c r="AJZ159" s="9"/>
      <c r="AKA159" s="9"/>
      <c r="AKB159" s="9"/>
      <c r="AKC159" s="9"/>
      <c r="AKD159" s="9"/>
      <c r="AKE159" s="9"/>
      <c r="AKF159" s="9"/>
      <c r="AKG159" s="9"/>
      <c r="AKH159" s="9"/>
      <c r="AKI159" s="9"/>
      <c r="AKJ159" s="9"/>
      <c r="AKK159" s="9"/>
      <c r="AKL159" s="9"/>
      <c r="AKM159" s="9"/>
      <c r="AKN159" s="9"/>
      <c r="AKO159" s="9"/>
      <c r="AKP159" s="9"/>
      <c r="AKQ159" s="9"/>
      <c r="AKR159" s="9"/>
      <c r="AKS159" s="9"/>
      <c r="AKT159" s="9"/>
      <c r="AKU159" s="9"/>
      <c r="AKV159" s="9"/>
      <c r="AKW159" s="9"/>
      <c r="AKX159" s="9"/>
      <c r="AKY159" s="9"/>
      <c r="AKZ159" s="9"/>
      <c r="ALA159" s="9"/>
      <c r="ALB159" s="9"/>
      <c r="ALC159" s="9"/>
      <c r="ALD159" s="9"/>
      <c r="ALE159" s="9"/>
      <c r="ALF159" s="9"/>
      <c r="ALG159" s="9"/>
      <c r="ALH159" s="9"/>
      <c r="ALI159" s="9"/>
      <c r="ALJ159" s="9"/>
      <c r="ALK159" s="9"/>
      <c r="ALL159" s="9"/>
      <c r="ALM159" s="9"/>
      <c r="ALN159" s="9"/>
      <c r="ALO159" s="9"/>
      <c r="ALP159" s="9"/>
      <c r="ALQ159" s="9"/>
      <c r="ALR159" s="9"/>
      <c r="ALS159" s="9"/>
      <c r="ALT159" s="9"/>
      <c r="ALU159" s="9"/>
      <c r="ALV159" s="9"/>
      <c r="ALW159" s="9"/>
      <c r="ALX159" s="9"/>
      <c r="ALY159" s="9"/>
      <c r="ALZ159" s="9"/>
      <c r="AMA159" s="9"/>
      <c r="AMB159" s="9"/>
      <c r="AMC159" s="9"/>
      <c r="AMD159" s="9"/>
      <c r="AME159" s="9"/>
      <c r="AMF159" s="9"/>
      <c r="AMG159" s="9"/>
      <c r="AMH159" s="9"/>
      <c r="AMI159" s="9"/>
      <c r="AMJ159" s="9"/>
      <c r="AMK159" s="9"/>
      <c r="AML159" s="9"/>
      <c r="AMM159" s="9"/>
      <c r="AMN159" s="9"/>
      <c r="AMO159" s="9"/>
      <c r="AMP159" s="9"/>
      <c r="AMQ159" s="9"/>
      <c r="AMR159" s="9"/>
      <c r="AMS159" s="9"/>
      <c r="AMT159" s="9"/>
      <c r="AMU159" s="9"/>
      <c r="AMV159" s="9"/>
      <c r="AMW159" s="9"/>
      <c r="AMX159" s="9"/>
      <c r="AMY159" s="9"/>
      <c r="AMZ159" s="9"/>
      <c r="ANA159" s="9"/>
      <c r="ANB159" s="9"/>
      <c r="ANC159" s="9"/>
      <c r="AND159" s="9"/>
      <c r="ANE159" s="9"/>
      <c r="ANF159" s="9"/>
      <c r="ANG159" s="9"/>
      <c r="ANH159" s="9"/>
      <c r="ANI159" s="9"/>
      <c r="ANJ159" s="9"/>
      <c r="ANK159" s="9"/>
      <c r="ANL159" s="9"/>
      <c r="ANM159" s="9"/>
      <c r="ANN159" s="9"/>
      <c r="ANO159" s="9"/>
      <c r="ANP159" s="9"/>
      <c r="ANQ159" s="9"/>
      <c r="ANR159" s="9"/>
      <c r="ANS159" s="9"/>
      <c r="ANT159" s="9"/>
      <c r="ANU159" s="9"/>
      <c r="ANV159" s="9"/>
      <c r="ANW159" s="9"/>
      <c r="ANX159" s="9"/>
      <c r="ANY159" s="9"/>
      <c r="ANZ159" s="9"/>
      <c r="AOA159" s="9"/>
      <c r="AOB159" s="9"/>
      <c r="AOC159" s="9"/>
      <c r="AOD159" s="9"/>
      <c r="AOE159" s="9"/>
      <c r="AOF159" s="9"/>
      <c r="AOG159" s="9"/>
      <c r="AOH159" s="9"/>
      <c r="AOI159" s="9"/>
      <c r="AOJ159" s="9"/>
      <c r="AOK159" s="9"/>
      <c r="AOL159" s="9"/>
      <c r="AOM159" s="9"/>
      <c r="AON159" s="9"/>
      <c r="AOO159" s="9"/>
      <c r="AOP159" s="9"/>
      <c r="AOQ159" s="9"/>
      <c r="AOR159" s="9"/>
      <c r="AOS159" s="9"/>
      <c r="AOT159" s="9"/>
      <c r="AOU159" s="9"/>
      <c r="AOV159" s="9"/>
      <c r="AOW159" s="9"/>
      <c r="AOX159" s="9"/>
      <c r="AOY159" s="9"/>
      <c r="AOZ159" s="9"/>
      <c r="APA159" s="9"/>
      <c r="APB159" s="9"/>
      <c r="APC159" s="9"/>
      <c r="APD159" s="9"/>
      <c r="APE159" s="9"/>
      <c r="APF159" s="9"/>
      <c r="APG159" s="9"/>
      <c r="APH159" s="9"/>
      <c r="API159" s="9"/>
      <c r="APJ159" s="9"/>
      <c r="APK159" s="9"/>
      <c r="APL159" s="9"/>
      <c r="APM159" s="9"/>
      <c r="APN159" s="9"/>
      <c r="APO159" s="9"/>
      <c r="APP159" s="9"/>
      <c r="APQ159" s="9"/>
      <c r="APR159" s="9"/>
      <c r="APS159" s="9"/>
      <c r="APT159" s="9"/>
      <c r="APU159" s="9"/>
      <c r="APV159" s="9"/>
      <c r="APW159" s="9"/>
      <c r="APX159" s="9"/>
      <c r="APY159" s="9"/>
      <c r="APZ159" s="9"/>
      <c r="AQA159" s="9"/>
      <c r="AQB159" s="9"/>
      <c r="AQC159" s="9"/>
      <c r="AQD159" s="9"/>
      <c r="AQE159" s="9"/>
      <c r="AQF159" s="9"/>
      <c r="AQG159" s="9"/>
      <c r="AQH159" s="9"/>
      <c r="AQI159" s="9"/>
      <c r="AQJ159" s="9"/>
      <c r="AQK159" s="9"/>
      <c r="AQL159" s="9"/>
      <c r="AQM159" s="9"/>
      <c r="AQN159" s="9"/>
      <c r="AQO159" s="9"/>
      <c r="AQP159" s="9"/>
      <c r="AQQ159" s="9"/>
      <c r="AQR159" s="9"/>
      <c r="AQS159" s="9"/>
      <c r="AQT159" s="9"/>
      <c r="AQU159" s="9"/>
      <c r="AQV159" s="9"/>
      <c r="AQW159" s="9"/>
      <c r="AQX159" s="9"/>
      <c r="AQY159" s="9"/>
      <c r="AQZ159" s="9"/>
      <c r="ARA159" s="9"/>
      <c r="ARB159" s="9"/>
      <c r="ARC159" s="9"/>
      <c r="ARD159" s="9"/>
      <c r="ARE159" s="9"/>
      <c r="ARF159" s="9"/>
      <c r="ARG159" s="9"/>
      <c r="ARH159" s="9"/>
      <c r="ARI159" s="9"/>
      <c r="ARJ159" s="9"/>
      <c r="ARK159" s="9"/>
      <c r="ARL159" s="9"/>
      <c r="ARM159" s="9"/>
      <c r="ARN159" s="9"/>
      <c r="ARO159" s="9"/>
      <c r="ARP159" s="9"/>
      <c r="ARQ159" s="9"/>
      <c r="ARR159" s="9"/>
      <c r="ARS159" s="9"/>
      <c r="ART159" s="9"/>
      <c r="ARU159" s="9"/>
      <c r="ARV159" s="9"/>
      <c r="ARW159" s="9"/>
      <c r="ARX159" s="9"/>
      <c r="ARY159" s="9"/>
      <c r="ARZ159" s="9"/>
      <c r="ASA159" s="9"/>
      <c r="ASB159" s="9"/>
      <c r="ASC159" s="9"/>
      <c r="ASD159" s="9"/>
      <c r="ASE159" s="9"/>
      <c r="ASF159" s="9"/>
      <c r="ASG159" s="9"/>
      <c r="ASH159" s="9"/>
      <c r="ASI159" s="9"/>
      <c r="ASJ159" s="9"/>
      <c r="ASK159" s="9"/>
      <c r="ASL159" s="9"/>
      <c r="ASM159" s="9"/>
      <c r="ASN159" s="9"/>
      <c r="ASO159" s="9"/>
      <c r="ASP159" s="9"/>
      <c r="ASQ159" s="9"/>
      <c r="ASR159" s="9"/>
      <c r="ASS159" s="9"/>
      <c r="AST159" s="9"/>
      <c r="ASU159" s="9"/>
      <c r="ASV159" s="9"/>
      <c r="ASW159" s="9"/>
      <c r="ASX159" s="9"/>
      <c r="ASY159" s="9"/>
      <c r="ASZ159" s="9"/>
      <c r="ATA159" s="9"/>
      <c r="ATB159" s="9"/>
      <c r="ATC159" s="9"/>
      <c r="ATD159" s="9"/>
      <c r="ATE159" s="9"/>
      <c r="ATF159" s="9"/>
      <c r="ATG159" s="9"/>
      <c r="ATH159" s="9"/>
      <c r="ATI159" s="9"/>
      <c r="ATJ159" s="9"/>
      <c r="ATK159" s="9"/>
      <c r="ATL159" s="9"/>
      <c r="ATM159" s="9"/>
      <c r="ATN159" s="9"/>
      <c r="ATO159" s="9"/>
      <c r="ATP159" s="9"/>
      <c r="ATQ159" s="9"/>
      <c r="ATR159" s="9"/>
      <c r="ATS159" s="9"/>
      <c r="ATT159" s="9"/>
      <c r="ATU159" s="9"/>
      <c r="ATV159" s="9"/>
      <c r="ATW159" s="9"/>
      <c r="ATX159" s="9"/>
      <c r="ATY159" s="9"/>
      <c r="ATZ159" s="9"/>
      <c r="AUA159" s="9"/>
      <c r="AUB159" s="9"/>
      <c r="AUC159" s="9"/>
      <c r="AUD159" s="9"/>
      <c r="AUE159" s="9"/>
      <c r="AUF159" s="9"/>
      <c r="AUG159" s="9"/>
      <c r="AUH159" s="9"/>
      <c r="AUI159" s="9"/>
      <c r="AUJ159" s="9"/>
      <c r="AUK159" s="9"/>
      <c r="AUL159" s="9"/>
      <c r="AUM159" s="9"/>
      <c r="AUN159" s="9"/>
      <c r="AUO159" s="9"/>
      <c r="AUP159" s="9"/>
      <c r="AUQ159" s="9"/>
      <c r="AUR159" s="9"/>
      <c r="AUS159" s="9"/>
      <c r="AUT159" s="9"/>
      <c r="AUU159" s="9"/>
      <c r="AUV159" s="9"/>
      <c r="AUW159" s="9"/>
      <c r="AUX159" s="9"/>
      <c r="AUY159" s="9"/>
      <c r="AUZ159" s="9"/>
      <c r="AVA159" s="9"/>
      <c r="AVB159" s="9"/>
      <c r="AVC159" s="9"/>
      <c r="AVD159" s="9"/>
      <c r="AVE159" s="9"/>
      <c r="AVF159" s="9"/>
      <c r="AVG159" s="9"/>
      <c r="AVH159" s="9"/>
      <c r="AVI159" s="9"/>
      <c r="AVJ159" s="9"/>
      <c r="AVK159" s="9"/>
      <c r="AVL159" s="9"/>
      <c r="AVM159" s="9"/>
      <c r="AVN159" s="9"/>
      <c r="AVO159" s="9"/>
      <c r="AVP159" s="9"/>
      <c r="AVQ159" s="9"/>
      <c r="AVR159" s="9"/>
      <c r="AVS159" s="9"/>
      <c r="AVT159" s="9"/>
      <c r="AVU159" s="9"/>
      <c r="AVV159" s="9"/>
      <c r="AVW159" s="9"/>
      <c r="AVX159" s="9"/>
      <c r="AVY159" s="9"/>
      <c r="AVZ159" s="9"/>
      <c r="AWA159" s="9"/>
      <c r="AWB159" s="9"/>
      <c r="AWC159" s="9"/>
      <c r="AWD159" s="9"/>
      <c r="AWE159" s="9"/>
      <c r="AWF159" s="9"/>
      <c r="AWG159" s="9"/>
      <c r="AWH159" s="9"/>
      <c r="AWI159" s="9"/>
      <c r="AWJ159" s="9"/>
      <c r="AWK159" s="9"/>
      <c r="AWL159" s="9"/>
      <c r="AWM159" s="9"/>
      <c r="AWN159" s="9"/>
      <c r="AWO159" s="9"/>
      <c r="AWP159" s="9"/>
      <c r="AWQ159" s="9"/>
      <c r="AWR159" s="9"/>
      <c r="AWS159" s="9"/>
      <c r="AWT159" s="9"/>
      <c r="AWU159" s="9"/>
      <c r="AWV159" s="9"/>
      <c r="AWW159" s="9"/>
      <c r="AWX159" s="9"/>
      <c r="AWY159" s="9"/>
      <c r="AWZ159" s="9"/>
      <c r="AXA159" s="9"/>
      <c r="AXB159" s="9"/>
      <c r="AXC159" s="9"/>
      <c r="AXD159" s="9"/>
      <c r="AXE159" s="9"/>
      <c r="AXF159" s="9"/>
      <c r="AXG159" s="9"/>
      <c r="AXH159" s="9"/>
      <c r="AXI159" s="9"/>
      <c r="AXJ159" s="9"/>
      <c r="AXK159" s="9"/>
      <c r="AXL159" s="9"/>
      <c r="AXM159" s="9"/>
      <c r="AXN159" s="9"/>
      <c r="AXO159" s="9"/>
      <c r="AXP159" s="9"/>
      <c r="AXQ159" s="9"/>
      <c r="AXR159" s="9"/>
      <c r="AXS159" s="9"/>
      <c r="AXT159" s="9"/>
      <c r="AXU159" s="9"/>
      <c r="AXV159" s="9"/>
      <c r="AXW159" s="9"/>
      <c r="AXX159" s="9"/>
      <c r="AXY159" s="9"/>
      <c r="AXZ159" s="9"/>
      <c r="AYA159" s="9"/>
      <c r="AYB159" s="9"/>
      <c r="AYC159" s="9"/>
      <c r="AYD159" s="9"/>
      <c r="AYE159" s="9"/>
      <c r="AYF159" s="9"/>
      <c r="AYG159" s="9"/>
      <c r="AYH159" s="9"/>
      <c r="AYI159" s="9"/>
      <c r="AYJ159" s="9"/>
      <c r="AYK159" s="9"/>
      <c r="AYL159" s="9"/>
      <c r="AYM159" s="9"/>
      <c r="AYN159" s="9"/>
      <c r="AYO159" s="9"/>
      <c r="AYP159" s="9"/>
      <c r="AYQ159" s="9"/>
      <c r="AYR159" s="9"/>
      <c r="AYS159" s="9"/>
      <c r="AYT159" s="9"/>
      <c r="AYU159" s="9"/>
      <c r="AYV159" s="9"/>
      <c r="AYW159" s="9"/>
      <c r="AYX159" s="9"/>
      <c r="AYY159" s="9"/>
      <c r="AYZ159" s="9"/>
      <c r="AZA159" s="9"/>
      <c r="AZB159" s="9"/>
      <c r="AZC159" s="9"/>
      <c r="AZD159" s="9"/>
      <c r="AZE159" s="9"/>
      <c r="AZF159" s="9"/>
      <c r="AZG159" s="9"/>
      <c r="AZH159" s="9"/>
      <c r="AZI159" s="9"/>
      <c r="AZJ159" s="9"/>
      <c r="AZK159" s="9"/>
      <c r="AZL159" s="9"/>
      <c r="AZM159" s="9"/>
      <c r="AZN159" s="9"/>
      <c r="AZO159" s="9"/>
      <c r="AZP159" s="9"/>
      <c r="AZQ159" s="9"/>
      <c r="AZR159" s="9"/>
      <c r="AZS159" s="9"/>
      <c r="AZT159" s="9"/>
      <c r="AZU159" s="9"/>
      <c r="AZV159" s="9"/>
      <c r="AZW159" s="9"/>
      <c r="AZX159" s="9"/>
      <c r="AZY159" s="9"/>
      <c r="AZZ159" s="9"/>
      <c r="BAA159" s="9"/>
      <c r="BAB159" s="9"/>
      <c r="BAC159" s="9"/>
      <c r="BAD159" s="9"/>
      <c r="BAE159" s="9"/>
      <c r="BAF159" s="9"/>
      <c r="BAG159" s="9"/>
      <c r="BAH159" s="9"/>
      <c r="BAI159" s="9"/>
      <c r="BAJ159" s="9"/>
      <c r="BAK159" s="9"/>
      <c r="BAL159" s="9"/>
      <c r="BAM159" s="9"/>
      <c r="BAN159" s="9"/>
      <c r="BAO159" s="9"/>
      <c r="BAP159" s="9"/>
      <c r="BAQ159" s="9"/>
      <c r="BAR159" s="9"/>
      <c r="BAS159" s="9"/>
      <c r="BAT159" s="9"/>
      <c r="BAU159" s="9"/>
      <c r="BAV159" s="9"/>
      <c r="BAW159" s="9"/>
      <c r="BAX159" s="9"/>
      <c r="BAY159" s="9"/>
      <c r="BAZ159" s="9"/>
      <c r="BBA159" s="9"/>
      <c r="BBB159" s="9"/>
      <c r="BBC159" s="9"/>
      <c r="BBD159" s="9"/>
      <c r="BBE159" s="9"/>
      <c r="BBF159" s="9"/>
      <c r="BBG159" s="9"/>
      <c r="BBH159" s="9"/>
      <c r="BBI159" s="9"/>
      <c r="BBJ159" s="9"/>
      <c r="BBK159" s="9"/>
      <c r="BBL159" s="9"/>
      <c r="BBM159" s="9"/>
      <c r="BBN159" s="9"/>
      <c r="BBO159" s="9"/>
      <c r="BBP159" s="9"/>
      <c r="BBQ159" s="9"/>
      <c r="BBR159" s="9"/>
      <c r="BBS159" s="9"/>
      <c r="BBT159" s="9"/>
      <c r="BBU159" s="9"/>
      <c r="BBV159" s="9"/>
      <c r="BBW159" s="9"/>
      <c r="BBX159" s="9"/>
      <c r="BBY159" s="9"/>
      <c r="BBZ159" s="9"/>
      <c r="BCA159" s="9"/>
      <c r="BCB159" s="9"/>
      <c r="BCC159" s="9"/>
      <c r="BCD159" s="9"/>
      <c r="BCE159" s="9"/>
      <c r="BCF159" s="9"/>
      <c r="BCG159" s="9"/>
      <c r="BCH159" s="9"/>
      <c r="BCI159" s="9"/>
      <c r="BCJ159" s="9"/>
      <c r="BCK159" s="9"/>
      <c r="BCL159" s="9"/>
      <c r="BCM159" s="9"/>
      <c r="BCN159" s="9"/>
      <c r="BCO159" s="9"/>
      <c r="BCP159" s="9"/>
      <c r="BCQ159" s="9"/>
      <c r="BCR159" s="9"/>
      <c r="BCS159" s="9"/>
      <c r="BCT159" s="9"/>
      <c r="BCU159" s="9"/>
      <c r="BCV159" s="9"/>
      <c r="BCW159" s="9"/>
      <c r="BCX159" s="9"/>
      <c r="BCY159" s="9"/>
      <c r="BCZ159" s="9"/>
      <c r="BDA159" s="9"/>
      <c r="BDB159" s="9"/>
      <c r="BDC159" s="9"/>
      <c r="BDD159" s="9"/>
      <c r="BDE159" s="9"/>
      <c r="BDF159" s="9"/>
      <c r="BDG159" s="9"/>
      <c r="BDH159" s="9"/>
      <c r="BDI159" s="9"/>
      <c r="BDJ159" s="9"/>
      <c r="BDK159" s="9"/>
      <c r="BDL159" s="9"/>
      <c r="BDM159" s="9"/>
      <c r="BDN159" s="9"/>
      <c r="BDO159" s="9"/>
      <c r="BDP159" s="9"/>
      <c r="BDQ159" s="9"/>
      <c r="BDR159" s="9"/>
      <c r="BDS159" s="9"/>
      <c r="BDT159" s="9"/>
      <c r="BDU159" s="9"/>
      <c r="BDV159" s="9"/>
      <c r="BDW159" s="9"/>
      <c r="BDX159" s="9"/>
      <c r="BDY159" s="9"/>
      <c r="BDZ159" s="9"/>
      <c r="BEA159" s="9"/>
      <c r="BEB159" s="9"/>
      <c r="BEC159" s="9"/>
      <c r="BED159" s="9"/>
      <c r="BEE159" s="9"/>
      <c r="BEF159" s="9"/>
      <c r="BEG159" s="9"/>
      <c r="BEH159" s="9"/>
      <c r="BEI159" s="9"/>
      <c r="BEJ159" s="9"/>
      <c r="BEK159" s="9"/>
      <c r="BEL159" s="9"/>
      <c r="BEM159" s="9"/>
      <c r="BEN159" s="9"/>
      <c r="BEO159" s="9"/>
      <c r="BEP159" s="9"/>
      <c r="BEQ159" s="9"/>
      <c r="BER159" s="9"/>
      <c r="BES159" s="9"/>
      <c r="BET159" s="9"/>
      <c r="BEU159" s="9"/>
      <c r="BEV159" s="9"/>
      <c r="BEW159" s="9"/>
      <c r="BEX159" s="9"/>
      <c r="BEY159" s="9"/>
      <c r="BEZ159" s="9"/>
      <c r="BFA159" s="9"/>
      <c r="BFB159" s="9"/>
      <c r="BFC159" s="9"/>
      <c r="BFD159" s="9"/>
      <c r="BFE159" s="9"/>
      <c r="BFF159" s="9"/>
      <c r="BFG159" s="9"/>
      <c r="BFH159" s="9"/>
      <c r="BFI159" s="9"/>
      <c r="BFJ159" s="9"/>
      <c r="BFK159" s="9"/>
      <c r="BFL159" s="9"/>
      <c r="BFM159" s="9"/>
      <c r="BFN159" s="9"/>
      <c r="BFO159" s="9"/>
      <c r="BFP159" s="9"/>
      <c r="BFQ159" s="9"/>
      <c r="BFR159" s="9"/>
      <c r="BFS159" s="9"/>
      <c r="BFT159" s="9"/>
      <c r="BFU159" s="9"/>
      <c r="BFV159" s="9"/>
      <c r="BFW159" s="9"/>
      <c r="BFX159" s="9"/>
      <c r="BFY159" s="9"/>
      <c r="BFZ159" s="9"/>
      <c r="BGA159" s="9"/>
      <c r="BGB159" s="9"/>
      <c r="BGC159" s="9"/>
      <c r="BGD159" s="9"/>
      <c r="BGE159" s="9"/>
      <c r="BGF159" s="9"/>
      <c r="BGG159" s="9"/>
      <c r="BGH159" s="9"/>
      <c r="BGI159" s="9"/>
      <c r="BGJ159" s="9"/>
      <c r="BGK159" s="9"/>
      <c r="BGL159" s="9"/>
      <c r="BGM159" s="9"/>
      <c r="BGN159" s="9"/>
      <c r="BGO159" s="9"/>
      <c r="BGP159" s="9"/>
      <c r="BGQ159" s="9"/>
      <c r="BGR159" s="9"/>
      <c r="BGS159" s="9"/>
      <c r="BGT159" s="9"/>
      <c r="BGU159" s="9"/>
      <c r="BGV159" s="9"/>
      <c r="BGW159" s="9"/>
      <c r="BGX159" s="9"/>
      <c r="BGY159" s="9"/>
      <c r="BGZ159" s="9"/>
      <c r="BHA159" s="9"/>
      <c r="BHB159" s="9"/>
      <c r="BHC159" s="9"/>
      <c r="BHD159" s="9"/>
      <c r="BHE159" s="9"/>
      <c r="BHF159" s="9"/>
      <c r="BHG159" s="9"/>
      <c r="BHH159" s="9"/>
      <c r="BHI159" s="9"/>
      <c r="BHJ159" s="9"/>
      <c r="BHK159" s="9"/>
      <c r="BHL159" s="9"/>
      <c r="BHM159" s="9"/>
      <c r="BHN159" s="9"/>
      <c r="BHO159" s="9"/>
      <c r="BHP159" s="9"/>
      <c r="BHQ159" s="9"/>
      <c r="BHR159" s="9"/>
      <c r="BHS159" s="9"/>
      <c r="BHT159" s="9"/>
      <c r="BHU159" s="9"/>
      <c r="BHV159" s="9"/>
      <c r="BHW159" s="9"/>
      <c r="BHX159" s="9"/>
      <c r="BHY159" s="9"/>
      <c r="BHZ159" s="9"/>
      <c r="BIA159" s="9"/>
      <c r="BIB159" s="9"/>
      <c r="BIC159" s="9"/>
    </row>
    <row r="160" spans="1:1589" s="27" customFormat="1" ht="29.25" customHeight="1">
      <c r="A160" s="82"/>
      <c r="B160" s="65"/>
      <c r="C160" s="197"/>
      <c r="D160" s="198"/>
      <c r="E160" s="117" t="s">
        <v>12</v>
      </c>
      <c r="F160" s="117">
        <v>42369</v>
      </c>
      <c r="G160" s="118" t="s">
        <v>10</v>
      </c>
      <c r="H160" s="152"/>
      <c r="I160" s="152"/>
      <c r="J160" s="152">
        <v>100000</v>
      </c>
      <c r="K160" s="155"/>
      <c r="L160" s="146"/>
      <c r="M160" s="130"/>
      <c r="N160" s="141">
        <v>100000</v>
      </c>
      <c r="O160" s="146"/>
      <c r="P160" s="146"/>
      <c r="Q160" s="146"/>
      <c r="R160" s="141">
        <v>100000</v>
      </c>
      <c r="S160" s="146"/>
      <c r="T160" s="9"/>
      <c r="U160" s="9"/>
      <c r="V160" s="9"/>
      <c r="W160" s="9"/>
      <c r="X160" s="9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  <c r="EO160" s="9"/>
      <c r="EP160" s="9"/>
      <c r="EQ160" s="9"/>
      <c r="ER160" s="9"/>
      <c r="ES160" s="9"/>
      <c r="ET160" s="9"/>
      <c r="EU160" s="9"/>
      <c r="EV160" s="9"/>
      <c r="EW160" s="9"/>
      <c r="EX160" s="9"/>
      <c r="EY160" s="9"/>
      <c r="EZ160" s="9"/>
      <c r="FA160" s="9"/>
      <c r="FB160" s="9"/>
      <c r="FC160" s="9"/>
      <c r="FD160" s="9"/>
      <c r="FE160" s="9"/>
      <c r="FF160" s="9"/>
      <c r="FG160" s="9"/>
      <c r="FH160" s="9"/>
      <c r="FI160" s="9"/>
      <c r="FJ160" s="9"/>
      <c r="FK160" s="9"/>
      <c r="FL160" s="9"/>
      <c r="FM160" s="9"/>
      <c r="FN160" s="9"/>
      <c r="FO160" s="9"/>
      <c r="FP160" s="9"/>
      <c r="FQ160" s="9"/>
      <c r="FR160" s="9"/>
      <c r="FS160" s="9"/>
      <c r="FT160" s="9"/>
      <c r="FU160" s="9"/>
      <c r="FV160" s="9"/>
      <c r="FW160" s="9"/>
      <c r="FX160" s="9"/>
      <c r="FY160" s="9"/>
      <c r="FZ160" s="9"/>
      <c r="GA160" s="9"/>
      <c r="GB160" s="9"/>
      <c r="GC160" s="9"/>
      <c r="GD160" s="9"/>
      <c r="GE160" s="9"/>
      <c r="GF160" s="9"/>
      <c r="GG160" s="9"/>
      <c r="GH160" s="9"/>
      <c r="GI160" s="9"/>
      <c r="GJ160" s="9"/>
      <c r="GK160" s="9"/>
      <c r="GL160" s="9"/>
      <c r="GM160" s="9"/>
      <c r="GN160" s="9"/>
      <c r="GO160" s="9"/>
      <c r="GP160" s="9"/>
      <c r="GQ160" s="9"/>
      <c r="GR160" s="9"/>
      <c r="GS160" s="9"/>
      <c r="GT160" s="9"/>
      <c r="GU160" s="9"/>
      <c r="GV160" s="9"/>
      <c r="GW160" s="9"/>
      <c r="GX160" s="9"/>
      <c r="GY160" s="9"/>
      <c r="GZ160" s="24"/>
      <c r="HA160" s="24"/>
      <c r="HB160" s="24"/>
      <c r="HC160" s="24"/>
      <c r="HD160" s="24"/>
      <c r="HE160" s="24"/>
      <c r="HF160" s="24"/>
      <c r="HG160" s="24"/>
      <c r="HH160" s="24"/>
      <c r="HI160" s="24"/>
      <c r="HJ160" s="24"/>
      <c r="HK160" s="24"/>
      <c r="HL160" s="24"/>
      <c r="HM160" s="24"/>
      <c r="HN160" s="24"/>
      <c r="HO160" s="24"/>
      <c r="HP160" s="24"/>
      <c r="HQ160" s="24"/>
      <c r="HR160" s="24"/>
      <c r="HS160" s="24"/>
      <c r="HT160" s="24"/>
      <c r="HU160" s="24"/>
      <c r="HV160" s="24"/>
      <c r="HW160" s="24"/>
      <c r="HX160" s="24"/>
      <c r="HY160" s="24"/>
      <c r="HZ160" s="24"/>
      <c r="IA160" s="24"/>
      <c r="IB160" s="24"/>
      <c r="IC160" s="24"/>
      <c r="ID160" s="24"/>
      <c r="IE160" s="24"/>
      <c r="IF160" s="24"/>
      <c r="IG160" s="24"/>
      <c r="IH160" s="24"/>
      <c r="II160" s="24"/>
      <c r="IJ160" s="24"/>
      <c r="IK160" s="24"/>
      <c r="IL160" s="24"/>
      <c r="IM160" s="24"/>
      <c r="IN160" s="24"/>
      <c r="IO160" s="24"/>
      <c r="IP160" s="24"/>
      <c r="IQ160" s="24"/>
      <c r="IR160" s="24"/>
      <c r="IS160" s="24"/>
      <c r="IT160" s="24"/>
      <c r="IU160" s="24"/>
      <c r="IV160" s="24"/>
      <c r="IW160" s="24"/>
      <c r="IX160" s="24"/>
      <c r="IY160" s="24"/>
      <c r="IZ160" s="24"/>
      <c r="JA160" s="24"/>
      <c r="JB160" s="24"/>
      <c r="JC160" s="24"/>
      <c r="JD160" s="24"/>
      <c r="JE160" s="24"/>
      <c r="JF160" s="24"/>
      <c r="JG160" s="24"/>
      <c r="JH160" s="24"/>
      <c r="JI160" s="24"/>
      <c r="JJ160" s="24"/>
      <c r="JK160" s="24"/>
      <c r="JL160" s="24"/>
      <c r="JM160" s="24"/>
      <c r="JN160" s="24"/>
      <c r="JO160" s="24"/>
      <c r="JP160" s="24"/>
      <c r="JQ160" s="24"/>
      <c r="JR160" s="24"/>
      <c r="JS160" s="24"/>
      <c r="JT160" s="24"/>
      <c r="JU160" s="24"/>
      <c r="JV160" s="24"/>
      <c r="JW160" s="24"/>
      <c r="JX160" s="24"/>
      <c r="JY160" s="24"/>
      <c r="JZ160" s="24"/>
      <c r="KA160" s="24"/>
      <c r="KB160" s="24"/>
      <c r="KC160" s="24"/>
      <c r="KD160" s="24"/>
      <c r="KE160" s="24"/>
      <c r="KF160" s="24"/>
      <c r="KG160" s="24"/>
      <c r="KH160" s="24"/>
      <c r="KI160" s="24"/>
      <c r="KJ160" s="24"/>
      <c r="KK160" s="24"/>
      <c r="KL160" s="24"/>
      <c r="KM160" s="24"/>
      <c r="KN160" s="24"/>
      <c r="KO160" s="24"/>
      <c r="KP160" s="24"/>
      <c r="KQ160" s="24"/>
      <c r="KR160" s="24"/>
      <c r="KS160" s="24"/>
      <c r="KT160" s="24"/>
      <c r="KU160" s="24"/>
      <c r="KV160" s="24"/>
      <c r="KW160" s="24"/>
      <c r="KX160" s="24"/>
      <c r="KY160" s="24"/>
      <c r="KZ160" s="24"/>
      <c r="LA160" s="24"/>
      <c r="LB160" s="24"/>
      <c r="LC160" s="24"/>
      <c r="LD160" s="24"/>
      <c r="LE160" s="24"/>
      <c r="LF160" s="24"/>
      <c r="LG160" s="24"/>
      <c r="LH160" s="24"/>
      <c r="LI160" s="24"/>
      <c r="LJ160" s="24"/>
      <c r="LK160" s="24"/>
      <c r="LL160" s="24"/>
      <c r="LM160" s="24"/>
      <c r="LN160" s="24"/>
      <c r="LO160" s="24"/>
      <c r="LP160" s="24"/>
      <c r="LQ160" s="24"/>
      <c r="LR160" s="24"/>
      <c r="LS160" s="24"/>
      <c r="LT160" s="24"/>
      <c r="LU160" s="24"/>
      <c r="LV160" s="24"/>
      <c r="LW160" s="24"/>
      <c r="LX160" s="24"/>
      <c r="LY160" s="24"/>
      <c r="LZ160" s="24"/>
      <c r="MA160" s="24"/>
      <c r="MB160" s="24"/>
      <c r="MC160" s="24"/>
      <c r="MD160" s="24"/>
      <c r="ME160" s="24"/>
      <c r="MF160" s="24"/>
      <c r="MG160" s="24"/>
      <c r="MH160" s="24"/>
      <c r="MI160" s="24"/>
      <c r="MJ160" s="24"/>
      <c r="MK160" s="24"/>
      <c r="ML160" s="24"/>
      <c r="MM160" s="24"/>
      <c r="MN160" s="24"/>
      <c r="MO160" s="24"/>
      <c r="MP160" s="24"/>
      <c r="MQ160" s="24"/>
      <c r="MR160" s="24"/>
      <c r="MS160" s="24"/>
      <c r="MT160" s="24"/>
      <c r="MU160" s="24"/>
      <c r="MV160" s="24"/>
      <c r="MW160" s="24"/>
      <c r="MX160" s="24"/>
      <c r="MY160" s="24"/>
      <c r="MZ160" s="24"/>
      <c r="NA160" s="24"/>
      <c r="NB160" s="24"/>
      <c r="NC160" s="24"/>
      <c r="ND160" s="24"/>
      <c r="NE160" s="24"/>
      <c r="NF160" s="24"/>
      <c r="NG160" s="24"/>
      <c r="NH160" s="24"/>
      <c r="NI160" s="24"/>
      <c r="NJ160" s="24"/>
      <c r="NK160" s="24"/>
      <c r="NL160" s="24"/>
      <c r="NM160" s="24"/>
      <c r="NN160" s="24"/>
      <c r="NO160" s="24"/>
      <c r="NP160" s="24"/>
      <c r="NQ160" s="24"/>
      <c r="NR160" s="24"/>
      <c r="NS160" s="24"/>
      <c r="NT160" s="24"/>
      <c r="NU160" s="24"/>
      <c r="NV160" s="24"/>
      <c r="NW160" s="24"/>
      <c r="NX160" s="24"/>
      <c r="NY160" s="24"/>
      <c r="NZ160" s="24"/>
      <c r="OA160" s="24"/>
      <c r="OB160" s="24"/>
      <c r="OC160" s="24"/>
      <c r="OD160" s="24"/>
      <c r="OE160" s="24"/>
      <c r="OF160" s="24"/>
      <c r="OG160" s="24"/>
      <c r="OH160" s="24"/>
      <c r="OI160" s="24"/>
      <c r="OJ160" s="24"/>
      <c r="OK160" s="24"/>
      <c r="OL160" s="24"/>
      <c r="OM160" s="24"/>
      <c r="ON160" s="24"/>
      <c r="OO160" s="24"/>
      <c r="OP160" s="24"/>
      <c r="OQ160" s="24"/>
      <c r="OR160" s="24"/>
      <c r="OS160" s="24"/>
      <c r="OT160" s="24"/>
      <c r="OU160" s="24"/>
      <c r="OV160" s="24"/>
      <c r="OW160" s="24"/>
      <c r="OX160" s="24"/>
      <c r="OY160" s="24"/>
      <c r="OZ160" s="24"/>
      <c r="PA160" s="24"/>
      <c r="PB160" s="24"/>
      <c r="PC160" s="24"/>
      <c r="PD160" s="24"/>
      <c r="PE160" s="24"/>
      <c r="PF160" s="24"/>
      <c r="PG160" s="24"/>
      <c r="PH160" s="24"/>
      <c r="PI160" s="24"/>
      <c r="PJ160" s="24"/>
      <c r="PK160" s="24"/>
      <c r="PL160" s="24"/>
      <c r="PM160" s="24"/>
      <c r="PN160" s="24"/>
      <c r="PO160" s="24"/>
      <c r="PP160" s="24"/>
      <c r="PQ160" s="24"/>
      <c r="PR160" s="24"/>
      <c r="PS160" s="24"/>
      <c r="PT160" s="24"/>
      <c r="PU160" s="24"/>
      <c r="PV160" s="24"/>
      <c r="PW160" s="24"/>
      <c r="PX160" s="24"/>
      <c r="PY160" s="24"/>
      <c r="PZ160" s="24"/>
      <c r="QA160" s="24"/>
      <c r="QB160" s="24"/>
      <c r="QC160" s="24"/>
      <c r="QD160" s="24"/>
      <c r="QE160" s="24"/>
      <c r="QF160" s="24"/>
      <c r="QG160" s="24"/>
      <c r="QH160" s="24"/>
      <c r="QI160" s="24"/>
      <c r="QJ160" s="24"/>
      <c r="QK160" s="24"/>
      <c r="QL160" s="24"/>
      <c r="QM160" s="24"/>
      <c r="QN160" s="24"/>
      <c r="QO160" s="24"/>
      <c r="QP160" s="24"/>
      <c r="QQ160" s="24"/>
      <c r="QR160" s="24"/>
      <c r="QS160" s="24"/>
      <c r="QT160" s="24"/>
      <c r="QU160" s="24"/>
      <c r="QV160" s="24"/>
      <c r="QW160" s="24"/>
      <c r="QX160" s="24"/>
      <c r="QY160" s="24"/>
      <c r="QZ160" s="24"/>
      <c r="RA160" s="24"/>
      <c r="RB160" s="24"/>
      <c r="RC160" s="24"/>
      <c r="RD160" s="24"/>
      <c r="RE160" s="24"/>
      <c r="RF160" s="24"/>
      <c r="RG160" s="24"/>
      <c r="RH160" s="24"/>
      <c r="RI160" s="24"/>
      <c r="RJ160" s="24"/>
      <c r="RK160" s="24"/>
      <c r="RL160" s="24"/>
      <c r="RM160" s="24"/>
      <c r="RN160" s="24"/>
      <c r="RO160" s="24"/>
      <c r="RP160" s="24"/>
      <c r="RQ160" s="24"/>
      <c r="RR160" s="24"/>
      <c r="RS160" s="24"/>
      <c r="RT160" s="24"/>
      <c r="RU160" s="24"/>
      <c r="RV160" s="24"/>
      <c r="RW160" s="24"/>
      <c r="RX160" s="24"/>
      <c r="RY160" s="24"/>
      <c r="RZ160" s="24"/>
      <c r="SA160" s="24"/>
      <c r="SB160" s="24"/>
      <c r="SC160" s="24"/>
      <c r="SD160" s="24"/>
      <c r="SE160" s="24"/>
      <c r="SF160" s="24"/>
      <c r="SG160" s="24"/>
      <c r="SH160" s="24"/>
      <c r="SI160" s="24"/>
      <c r="SJ160" s="24"/>
      <c r="SK160" s="24"/>
      <c r="SL160" s="24"/>
      <c r="SM160" s="24"/>
      <c r="SN160" s="24"/>
      <c r="SO160" s="24"/>
      <c r="SP160" s="24"/>
      <c r="SQ160" s="24"/>
      <c r="SR160" s="24"/>
      <c r="SS160" s="24"/>
      <c r="ST160" s="24"/>
      <c r="SU160" s="24"/>
      <c r="SV160" s="24"/>
      <c r="SW160" s="24"/>
      <c r="SX160" s="24"/>
      <c r="SY160" s="24"/>
      <c r="SZ160" s="24"/>
      <c r="TA160" s="24"/>
      <c r="TB160" s="24"/>
      <c r="TC160" s="24"/>
      <c r="TD160" s="24"/>
      <c r="TE160" s="24"/>
      <c r="TF160" s="24"/>
      <c r="TG160" s="24"/>
      <c r="TH160" s="24"/>
      <c r="TI160" s="24"/>
      <c r="TJ160" s="24"/>
      <c r="TK160" s="24"/>
      <c r="TL160" s="24"/>
      <c r="TM160" s="24"/>
      <c r="TN160" s="24"/>
      <c r="TO160" s="24"/>
      <c r="TP160" s="24"/>
      <c r="TQ160" s="24"/>
      <c r="TR160" s="24"/>
      <c r="TS160" s="24"/>
      <c r="TT160" s="24"/>
      <c r="TU160" s="24"/>
      <c r="TV160" s="24"/>
      <c r="TW160" s="24"/>
      <c r="TX160" s="24"/>
      <c r="TY160" s="24"/>
      <c r="TZ160" s="24"/>
      <c r="UA160" s="24"/>
      <c r="UB160" s="24"/>
      <c r="UC160" s="24"/>
      <c r="UD160" s="24"/>
      <c r="UE160" s="24"/>
      <c r="UF160" s="24"/>
      <c r="UG160" s="24"/>
      <c r="UH160" s="24"/>
      <c r="UI160" s="24"/>
      <c r="UJ160" s="24"/>
      <c r="UK160" s="24"/>
      <c r="UL160" s="24"/>
      <c r="UM160" s="24"/>
      <c r="UN160" s="24"/>
      <c r="UO160" s="24"/>
      <c r="UP160" s="24"/>
      <c r="UQ160" s="24"/>
      <c r="UR160" s="24"/>
      <c r="US160" s="24"/>
      <c r="UT160" s="24"/>
      <c r="UU160" s="24"/>
      <c r="UV160" s="24"/>
      <c r="UW160" s="24"/>
      <c r="UX160" s="24"/>
      <c r="UY160" s="24"/>
      <c r="UZ160" s="24"/>
      <c r="VA160" s="24"/>
      <c r="VB160" s="24"/>
      <c r="VC160" s="24"/>
      <c r="VD160" s="24"/>
      <c r="VE160" s="24"/>
      <c r="VF160" s="24"/>
      <c r="VG160" s="24"/>
      <c r="VH160" s="24"/>
      <c r="VI160" s="24"/>
      <c r="VJ160" s="24"/>
      <c r="VK160" s="24"/>
      <c r="VL160" s="24"/>
      <c r="VM160" s="24"/>
      <c r="VN160" s="24"/>
      <c r="VO160" s="24"/>
      <c r="VP160" s="24"/>
      <c r="VQ160" s="24"/>
      <c r="VR160" s="24"/>
      <c r="VS160" s="24"/>
      <c r="VT160" s="24"/>
      <c r="VU160" s="24"/>
      <c r="VV160" s="24"/>
      <c r="VW160" s="24"/>
      <c r="VX160" s="24"/>
      <c r="VY160" s="24"/>
      <c r="VZ160" s="24"/>
      <c r="WA160" s="24"/>
      <c r="WB160" s="24"/>
      <c r="WC160" s="24"/>
      <c r="WD160" s="24"/>
      <c r="WE160" s="24"/>
      <c r="WF160" s="24"/>
      <c r="WG160" s="24"/>
      <c r="WH160" s="24"/>
      <c r="WI160" s="24"/>
      <c r="WJ160" s="24"/>
      <c r="WK160" s="24"/>
      <c r="WL160" s="24"/>
      <c r="WM160" s="24"/>
      <c r="WN160" s="24"/>
      <c r="WO160" s="24"/>
      <c r="WP160" s="24"/>
      <c r="WQ160" s="24"/>
      <c r="WR160" s="24"/>
      <c r="WS160" s="24"/>
      <c r="WT160" s="24"/>
      <c r="WU160" s="24"/>
      <c r="WV160" s="24"/>
      <c r="WW160" s="24"/>
      <c r="WX160" s="24"/>
      <c r="WY160" s="24"/>
      <c r="WZ160" s="24"/>
      <c r="XA160" s="24"/>
      <c r="XB160" s="24"/>
      <c r="XC160" s="24"/>
      <c r="XD160" s="24"/>
      <c r="XE160" s="24"/>
      <c r="XF160" s="24"/>
      <c r="XG160" s="24"/>
      <c r="XH160" s="24"/>
      <c r="XI160" s="24"/>
      <c r="XJ160" s="24"/>
      <c r="XK160" s="24"/>
      <c r="XL160" s="24"/>
      <c r="XM160" s="24"/>
      <c r="XN160" s="24"/>
      <c r="XO160" s="24"/>
      <c r="XP160" s="24"/>
      <c r="XQ160" s="24"/>
      <c r="XR160" s="24"/>
      <c r="XS160" s="24"/>
      <c r="XT160" s="24"/>
      <c r="XU160" s="24"/>
      <c r="XV160" s="24"/>
      <c r="XW160" s="24"/>
      <c r="XX160" s="24"/>
      <c r="XY160" s="24"/>
      <c r="XZ160" s="24"/>
      <c r="YA160" s="24"/>
      <c r="YB160" s="24"/>
      <c r="YC160" s="24"/>
      <c r="YD160" s="24"/>
      <c r="YE160" s="24"/>
      <c r="YF160" s="24"/>
      <c r="YG160" s="24"/>
      <c r="YH160" s="24"/>
      <c r="YI160" s="24"/>
      <c r="YJ160" s="24"/>
      <c r="YK160" s="24"/>
      <c r="YL160" s="24"/>
      <c r="YM160" s="24"/>
      <c r="YN160" s="24"/>
      <c r="YO160" s="24"/>
      <c r="YP160" s="24"/>
      <c r="YQ160" s="24"/>
      <c r="YR160" s="24"/>
      <c r="YS160" s="24"/>
      <c r="YT160" s="24"/>
      <c r="YU160" s="24"/>
      <c r="YV160" s="24"/>
      <c r="YW160" s="24"/>
      <c r="YX160" s="24"/>
      <c r="YY160" s="24"/>
      <c r="YZ160" s="24"/>
      <c r="ZA160" s="24"/>
      <c r="ZB160" s="24"/>
      <c r="ZC160" s="24"/>
      <c r="ZD160" s="24"/>
      <c r="ZE160" s="24"/>
      <c r="ZF160" s="24"/>
      <c r="ZG160" s="24"/>
      <c r="ZH160" s="24"/>
      <c r="ZI160" s="24"/>
      <c r="ZJ160" s="24"/>
      <c r="ZK160" s="24"/>
      <c r="ZL160" s="24"/>
      <c r="ZM160" s="24"/>
      <c r="ZN160" s="24"/>
      <c r="ZO160" s="24"/>
      <c r="ZP160" s="24"/>
      <c r="ZQ160" s="24"/>
      <c r="ZR160" s="24"/>
      <c r="ZS160" s="24"/>
      <c r="ZT160" s="24"/>
      <c r="ZU160" s="24"/>
      <c r="ZV160" s="24"/>
      <c r="ZW160" s="24"/>
      <c r="ZX160" s="24"/>
      <c r="ZY160" s="24"/>
      <c r="ZZ160" s="24"/>
      <c r="AAA160" s="24"/>
      <c r="AAB160" s="24"/>
      <c r="AAC160" s="24"/>
      <c r="AAD160" s="24"/>
      <c r="AAE160" s="24"/>
      <c r="AAF160" s="24"/>
      <c r="AAG160" s="24"/>
      <c r="AAH160" s="24"/>
      <c r="AAI160" s="24"/>
      <c r="AAJ160" s="24"/>
      <c r="AAK160" s="24"/>
      <c r="AAL160" s="24"/>
      <c r="AAM160" s="24"/>
      <c r="AAN160" s="24"/>
      <c r="AAO160" s="24"/>
      <c r="AAP160" s="24"/>
      <c r="AAQ160" s="24"/>
      <c r="AAR160" s="24"/>
      <c r="AAS160" s="24"/>
      <c r="AAT160" s="24"/>
      <c r="AAU160" s="24"/>
      <c r="AAV160" s="24"/>
      <c r="AAW160" s="24"/>
      <c r="AAX160" s="24"/>
      <c r="AAY160" s="24"/>
      <c r="AAZ160" s="24"/>
      <c r="ABA160" s="24"/>
      <c r="ABB160" s="24"/>
      <c r="ABC160" s="24"/>
      <c r="ABD160" s="24"/>
      <c r="ABE160" s="24"/>
      <c r="ABF160" s="24"/>
      <c r="ABG160" s="24"/>
      <c r="ABH160" s="24"/>
      <c r="ABI160" s="24"/>
      <c r="ABJ160" s="24"/>
      <c r="ABK160" s="24"/>
      <c r="ABL160" s="24"/>
      <c r="ABM160" s="24"/>
      <c r="ABN160" s="24"/>
      <c r="ABO160" s="24"/>
      <c r="ABP160" s="24"/>
      <c r="ABQ160" s="24"/>
      <c r="ABR160" s="24"/>
      <c r="ABS160" s="24"/>
      <c r="ABT160" s="24"/>
      <c r="ABU160" s="24"/>
      <c r="ABV160" s="24"/>
      <c r="ABW160" s="24"/>
      <c r="ABX160" s="24"/>
      <c r="ABY160" s="24"/>
      <c r="ABZ160" s="24"/>
      <c r="ACA160" s="24"/>
      <c r="ACB160" s="24"/>
      <c r="ACC160" s="24"/>
      <c r="ACD160" s="24"/>
      <c r="ACE160" s="24"/>
      <c r="ACF160" s="24"/>
      <c r="ACG160" s="24"/>
      <c r="ACH160" s="24"/>
      <c r="ACI160" s="24"/>
      <c r="ACJ160" s="24"/>
      <c r="ACK160" s="24"/>
      <c r="ACL160" s="24"/>
      <c r="ACM160" s="24"/>
      <c r="ACN160" s="24"/>
      <c r="ACO160" s="24"/>
      <c r="ACP160" s="24"/>
      <c r="ACQ160" s="24"/>
      <c r="ACR160" s="24"/>
      <c r="ACS160" s="24"/>
      <c r="ACT160" s="24"/>
      <c r="ACU160" s="24"/>
      <c r="ACV160" s="24"/>
      <c r="ACW160" s="24"/>
      <c r="ACX160" s="24"/>
      <c r="ACY160" s="24"/>
      <c r="ACZ160" s="24"/>
      <c r="ADA160" s="24"/>
      <c r="ADB160" s="24"/>
      <c r="ADC160" s="24"/>
      <c r="ADD160" s="24"/>
      <c r="ADE160" s="24"/>
      <c r="ADF160" s="24"/>
      <c r="ADG160" s="24"/>
      <c r="ADH160" s="24"/>
      <c r="ADI160" s="24"/>
      <c r="ADJ160" s="24"/>
      <c r="ADK160" s="24"/>
      <c r="ADL160" s="24"/>
      <c r="ADM160" s="24"/>
      <c r="ADN160" s="24"/>
      <c r="ADO160" s="24"/>
      <c r="ADP160" s="24"/>
      <c r="ADQ160" s="24"/>
      <c r="ADR160" s="24"/>
      <c r="ADS160" s="24"/>
      <c r="ADT160" s="24"/>
      <c r="ADU160" s="24"/>
      <c r="ADV160" s="24"/>
      <c r="ADW160" s="24"/>
      <c r="ADX160" s="24"/>
      <c r="ADY160" s="24"/>
      <c r="ADZ160" s="24"/>
      <c r="AEA160" s="24"/>
      <c r="AEB160" s="24"/>
      <c r="AEC160" s="24"/>
      <c r="AED160" s="24"/>
      <c r="AEE160" s="24"/>
      <c r="AEF160" s="24"/>
      <c r="AEG160" s="24"/>
      <c r="AEH160" s="24"/>
      <c r="AEI160" s="24"/>
      <c r="AEJ160" s="24"/>
      <c r="AEK160" s="24"/>
      <c r="AEL160" s="24"/>
      <c r="AEM160" s="24"/>
      <c r="AEN160" s="24"/>
      <c r="AEO160" s="24"/>
      <c r="AEP160" s="24"/>
      <c r="AEQ160" s="24"/>
      <c r="AER160" s="24"/>
      <c r="AES160" s="24"/>
      <c r="AET160" s="24"/>
      <c r="AEU160" s="24"/>
      <c r="AEV160" s="24"/>
      <c r="AEW160" s="24"/>
      <c r="AEX160" s="24"/>
      <c r="AEY160" s="24"/>
      <c r="AEZ160" s="24"/>
      <c r="AFA160" s="24"/>
      <c r="AFB160" s="24"/>
      <c r="AFC160" s="24"/>
      <c r="AFD160" s="24"/>
      <c r="AFE160" s="24"/>
      <c r="AFF160" s="24"/>
      <c r="AFG160" s="24"/>
      <c r="AFH160" s="24"/>
      <c r="AFI160" s="24"/>
      <c r="AFJ160" s="24"/>
      <c r="AFK160" s="24"/>
      <c r="AFL160" s="24"/>
      <c r="AFM160" s="24"/>
      <c r="AFN160" s="24"/>
      <c r="AFO160" s="24"/>
      <c r="AFP160" s="24"/>
      <c r="AFQ160" s="24"/>
      <c r="AFR160" s="24"/>
      <c r="AFS160" s="24"/>
      <c r="AFT160" s="24"/>
      <c r="AFU160" s="24"/>
      <c r="AFV160" s="24"/>
      <c r="AFW160" s="24"/>
      <c r="AFX160" s="24"/>
      <c r="AFY160" s="24"/>
      <c r="AFZ160" s="24"/>
      <c r="AGA160" s="24"/>
      <c r="AGB160" s="24"/>
      <c r="AGC160" s="24"/>
      <c r="AGD160" s="24"/>
      <c r="AGE160" s="24"/>
      <c r="AGF160" s="24"/>
      <c r="AGG160" s="24"/>
      <c r="AGH160" s="24"/>
      <c r="AGI160" s="24"/>
      <c r="AGJ160" s="24"/>
      <c r="AGK160" s="24"/>
      <c r="AGL160" s="24"/>
      <c r="AGM160" s="24"/>
      <c r="AGN160" s="24"/>
      <c r="AGO160" s="24"/>
      <c r="AGP160" s="24"/>
      <c r="AGQ160" s="24"/>
      <c r="AGR160" s="24"/>
      <c r="AGS160" s="24"/>
      <c r="AGT160" s="24"/>
      <c r="AGU160" s="24"/>
      <c r="AGV160" s="24"/>
      <c r="AGW160" s="24"/>
      <c r="AGX160" s="24"/>
      <c r="AGY160" s="24"/>
      <c r="AGZ160" s="24"/>
      <c r="AHA160" s="24"/>
      <c r="AHB160" s="24"/>
      <c r="AHC160" s="24"/>
      <c r="AHD160" s="24"/>
      <c r="AHE160" s="24"/>
      <c r="AHF160" s="24"/>
      <c r="AHG160" s="24"/>
      <c r="AHH160" s="24"/>
      <c r="AHI160" s="24"/>
      <c r="AHJ160" s="24"/>
      <c r="AHK160" s="24"/>
      <c r="AHL160" s="24"/>
      <c r="AHM160" s="24"/>
      <c r="AHN160" s="24"/>
      <c r="AHO160" s="24"/>
      <c r="AHP160" s="24"/>
      <c r="AHQ160" s="24"/>
      <c r="AHR160" s="24"/>
      <c r="AHS160" s="24"/>
      <c r="AHT160" s="24"/>
      <c r="AHU160" s="24"/>
      <c r="AHV160" s="24"/>
      <c r="AHW160" s="24"/>
      <c r="AHX160" s="24"/>
      <c r="AHY160" s="24"/>
      <c r="AHZ160" s="24"/>
      <c r="AIA160" s="24"/>
      <c r="AIB160" s="24"/>
      <c r="AIC160" s="24"/>
      <c r="AID160" s="24"/>
      <c r="AIE160" s="24"/>
      <c r="AIF160" s="24"/>
      <c r="AIG160" s="24"/>
      <c r="AIH160" s="24"/>
      <c r="AII160" s="24"/>
      <c r="AIJ160" s="24"/>
      <c r="AIK160" s="24"/>
      <c r="AIL160" s="24"/>
      <c r="AIM160" s="24"/>
      <c r="AIN160" s="24"/>
      <c r="AIO160" s="24"/>
      <c r="AIP160" s="24"/>
      <c r="AIQ160" s="24"/>
      <c r="AIR160" s="24"/>
      <c r="AIS160" s="24"/>
      <c r="AIT160" s="24"/>
      <c r="AIU160" s="24"/>
      <c r="AIV160" s="24"/>
      <c r="AIW160" s="24"/>
      <c r="AIX160" s="24"/>
      <c r="AIY160" s="24"/>
      <c r="AIZ160" s="24"/>
      <c r="AJA160" s="24"/>
      <c r="AJB160" s="24"/>
      <c r="AJC160" s="24"/>
      <c r="AJD160" s="24"/>
      <c r="AJE160" s="24"/>
      <c r="AJF160" s="24"/>
      <c r="AJG160" s="24"/>
      <c r="AJH160" s="24"/>
      <c r="AJI160" s="24"/>
      <c r="AJJ160" s="24"/>
      <c r="AJK160" s="24"/>
      <c r="AJL160" s="24"/>
      <c r="AJM160" s="24"/>
      <c r="AJN160" s="24"/>
      <c r="AJO160" s="24"/>
      <c r="AJP160" s="24"/>
      <c r="AJQ160" s="24"/>
      <c r="AJR160" s="24"/>
      <c r="AJS160" s="24"/>
      <c r="AJT160" s="24"/>
      <c r="AJU160" s="24"/>
      <c r="AJV160" s="24"/>
      <c r="AJW160" s="24"/>
      <c r="AJX160" s="24"/>
      <c r="AJY160" s="24"/>
      <c r="AJZ160" s="24"/>
      <c r="AKA160" s="24"/>
      <c r="AKB160" s="24"/>
      <c r="AKC160" s="24"/>
      <c r="AKD160" s="24"/>
      <c r="AKE160" s="24"/>
      <c r="AKF160" s="24"/>
      <c r="AKG160" s="24"/>
      <c r="AKH160" s="24"/>
      <c r="AKI160" s="24"/>
      <c r="AKJ160" s="24"/>
      <c r="AKK160" s="24"/>
      <c r="AKL160" s="24"/>
      <c r="AKM160" s="24"/>
      <c r="AKN160" s="24"/>
      <c r="AKO160" s="24"/>
      <c r="AKP160" s="24"/>
      <c r="AKQ160" s="24"/>
      <c r="AKR160" s="24"/>
      <c r="AKS160" s="24"/>
      <c r="AKT160" s="24"/>
      <c r="AKU160" s="24"/>
      <c r="AKV160" s="24"/>
      <c r="AKW160" s="24"/>
      <c r="AKX160" s="24"/>
      <c r="AKY160" s="24"/>
      <c r="AKZ160" s="24"/>
      <c r="ALA160" s="24"/>
      <c r="ALB160" s="24"/>
      <c r="ALC160" s="24"/>
      <c r="ALD160" s="24"/>
      <c r="ALE160" s="24"/>
      <c r="ALF160" s="24"/>
      <c r="ALG160" s="24"/>
      <c r="ALH160" s="24"/>
      <c r="ALI160" s="24"/>
      <c r="ALJ160" s="24"/>
      <c r="ALK160" s="24"/>
      <c r="ALL160" s="24"/>
      <c r="ALM160" s="24"/>
      <c r="ALN160" s="24"/>
      <c r="ALO160" s="24"/>
      <c r="ALP160" s="24"/>
      <c r="ALQ160" s="24"/>
      <c r="ALR160" s="24"/>
      <c r="ALS160" s="24"/>
      <c r="ALT160" s="24"/>
      <c r="ALU160" s="24"/>
      <c r="ALV160" s="24"/>
      <c r="ALW160" s="24"/>
      <c r="ALX160" s="24"/>
      <c r="ALY160" s="24"/>
      <c r="ALZ160" s="24"/>
      <c r="AMA160" s="24"/>
      <c r="AMB160" s="24"/>
      <c r="AMC160" s="24"/>
      <c r="AMD160" s="24"/>
      <c r="AME160" s="24"/>
      <c r="AMF160" s="24"/>
      <c r="AMG160" s="24"/>
      <c r="AMH160" s="24"/>
      <c r="AMI160" s="24"/>
      <c r="AMJ160" s="24"/>
      <c r="AMK160" s="24"/>
      <c r="AML160" s="24"/>
      <c r="AMM160" s="24"/>
      <c r="AMN160" s="24"/>
      <c r="AMO160" s="24"/>
      <c r="AMP160" s="24"/>
      <c r="AMQ160" s="24"/>
      <c r="AMR160" s="24"/>
      <c r="AMS160" s="24"/>
      <c r="AMT160" s="24"/>
      <c r="AMU160" s="24"/>
      <c r="AMV160" s="24"/>
      <c r="AMW160" s="24"/>
      <c r="AMX160" s="24"/>
      <c r="AMY160" s="24"/>
      <c r="AMZ160" s="24"/>
      <c r="ANA160" s="24"/>
      <c r="ANB160" s="24"/>
      <c r="ANC160" s="24"/>
      <c r="AND160" s="24"/>
      <c r="ANE160" s="24"/>
      <c r="ANF160" s="24"/>
      <c r="ANG160" s="24"/>
      <c r="ANH160" s="24"/>
      <c r="ANI160" s="24"/>
      <c r="ANJ160" s="24"/>
      <c r="ANK160" s="24"/>
      <c r="ANL160" s="24"/>
      <c r="ANM160" s="24"/>
      <c r="ANN160" s="24"/>
      <c r="ANO160" s="24"/>
      <c r="ANP160" s="24"/>
      <c r="ANQ160" s="24"/>
      <c r="ANR160" s="24"/>
      <c r="ANS160" s="24"/>
      <c r="ANT160" s="24"/>
      <c r="ANU160" s="24"/>
      <c r="ANV160" s="24"/>
      <c r="ANW160" s="24"/>
      <c r="ANX160" s="24"/>
      <c r="ANY160" s="24"/>
      <c r="ANZ160" s="24"/>
      <c r="AOA160" s="24"/>
      <c r="AOB160" s="24"/>
      <c r="AOC160" s="24"/>
      <c r="AOD160" s="24"/>
      <c r="AOE160" s="24"/>
      <c r="AOF160" s="24"/>
      <c r="AOG160" s="24"/>
      <c r="AOH160" s="24"/>
      <c r="AOI160" s="24"/>
      <c r="AOJ160" s="24"/>
      <c r="AOK160" s="24"/>
      <c r="AOL160" s="24"/>
      <c r="AOM160" s="24"/>
      <c r="AON160" s="24"/>
      <c r="AOO160" s="24"/>
      <c r="AOP160" s="24"/>
      <c r="AOQ160" s="24"/>
      <c r="AOR160" s="24"/>
      <c r="AOS160" s="24"/>
      <c r="AOT160" s="24"/>
      <c r="AOU160" s="24"/>
      <c r="AOV160" s="24"/>
      <c r="AOW160" s="24"/>
      <c r="AOX160" s="24"/>
      <c r="AOY160" s="24"/>
      <c r="AOZ160" s="24"/>
      <c r="APA160" s="24"/>
      <c r="APB160" s="24"/>
      <c r="APC160" s="24"/>
      <c r="APD160" s="24"/>
      <c r="APE160" s="24"/>
      <c r="APF160" s="24"/>
      <c r="APG160" s="24"/>
      <c r="APH160" s="24"/>
      <c r="API160" s="24"/>
      <c r="APJ160" s="24"/>
      <c r="APK160" s="24"/>
      <c r="APL160" s="24"/>
      <c r="APM160" s="24"/>
      <c r="APN160" s="24"/>
      <c r="APO160" s="24"/>
      <c r="APP160" s="24"/>
      <c r="APQ160" s="24"/>
      <c r="APR160" s="24"/>
      <c r="APS160" s="24"/>
      <c r="APT160" s="24"/>
      <c r="APU160" s="24"/>
      <c r="APV160" s="24"/>
      <c r="APW160" s="24"/>
      <c r="APX160" s="24"/>
      <c r="APY160" s="24"/>
      <c r="APZ160" s="24"/>
      <c r="AQA160" s="24"/>
      <c r="AQB160" s="24"/>
      <c r="AQC160" s="24"/>
      <c r="AQD160" s="24"/>
      <c r="AQE160" s="24"/>
      <c r="AQF160" s="24"/>
      <c r="AQG160" s="24"/>
      <c r="AQH160" s="24"/>
      <c r="AQI160" s="24"/>
      <c r="AQJ160" s="24"/>
      <c r="AQK160" s="24"/>
      <c r="AQL160" s="24"/>
      <c r="AQM160" s="24"/>
      <c r="AQN160" s="24"/>
      <c r="AQO160" s="24"/>
      <c r="AQP160" s="24"/>
      <c r="AQQ160" s="24"/>
      <c r="AQR160" s="24"/>
      <c r="AQS160" s="24"/>
      <c r="AQT160" s="24"/>
      <c r="AQU160" s="24"/>
      <c r="AQV160" s="24"/>
      <c r="AQW160" s="24"/>
      <c r="AQX160" s="24"/>
      <c r="AQY160" s="24"/>
      <c r="AQZ160" s="24"/>
      <c r="ARA160" s="24"/>
      <c r="ARB160" s="24"/>
      <c r="ARC160" s="24"/>
      <c r="ARD160" s="24"/>
      <c r="ARE160" s="24"/>
      <c r="ARF160" s="24"/>
      <c r="ARG160" s="24"/>
      <c r="ARH160" s="24"/>
      <c r="ARI160" s="24"/>
      <c r="ARJ160" s="24"/>
      <c r="ARK160" s="24"/>
      <c r="ARL160" s="24"/>
      <c r="ARM160" s="24"/>
      <c r="ARN160" s="24"/>
      <c r="ARO160" s="24"/>
      <c r="ARP160" s="24"/>
      <c r="ARQ160" s="24"/>
      <c r="ARR160" s="24"/>
      <c r="ARS160" s="24"/>
      <c r="ART160" s="24"/>
      <c r="ARU160" s="24"/>
      <c r="ARV160" s="24"/>
      <c r="ARW160" s="24"/>
      <c r="ARX160" s="24"/>
      <c r="ARY160" s="24"/>
      <c r="ARZ160" s="24"/>
      <c r="ASA160" s="24"/>
      <c r="ASB160" s="24"/>
      <c r="ASC160" s="24"/>
      <c r="ASD160" s="24"/>
      <c r="ASE160" s="24"/>
      <c r="ASF160" s="24"/>
      <c r="ASG160" s="24"/>
      <c r="ASH160" s="24"/>
      <c r="ASI160" s="24"/>
      <c r="ASJ160" s="24"/>
      <c r="ASK160" s="24"/>
      <c r="ASL160" s="24"/>
      <c r="ASM160" s="24"/>
      <c r="ASN160" s="24"/>
      <c r="ASO160" s="24"/>
      <c r="ASP160" s="24"/>
      <c r="ASQ160" s="24"/>
      <c r="ASR160" s="24"/>
      <c r="ASS160" s="24"/>
      <c r="AST160" s="24"/>
      <c r="ASU160" s="24"/>
      <c r="ASV160" s="24"/>
      <c r="ASW160" s="24"/>
      <c r="ASX160" s="24"/>
      <c r="ASY160" s="24"/>
      <c r="ASZ160" s="24"/>
      <c r="ATA160" s="24"/>
      <c r="ATB160" s="24"/>
      <c r="ATC160" s="24"/>
      <c r="ATD160" s="24"/>
      <c r="ATE160" s="24"/>
      <c r="ATF160" s="24"/>
      <c r="ATG160" s="24"/>
      <c r="ATH160" s="24"/>
      <c r="ATI160" s="24"/>
      <c r="ATJ160" s="24"/>
      <c r="ATK160" s="24"/>
      <c r="ATL160" s="24"/>
      <c r="ATM160" s="24"/>
      <c r="ATN160" s="24"/>
      <c r="ATO160" s="24"/>
      <c r="ATP160" s="24"/>
      <c r="ATQ160" s="24"/>
      <c r="ATR160" s="24"/>
      <c r="ATS160" s="24"/>
      <c r="ATT160" s="24"/>
      <c r="ATU160" s="24"/>
      <c r="ATV160" s="24"/>
      <c r="ATW160" s="24"/>
      <c r="ATX160" s="24"/>
      <c r="ATY160" s="24"/>
      <c r="ATZ160" s="24"/>
      <c r="AUA160" s="24"/>
      <c r="AUB160" s="24"/>
      <c r="AUC160" s="24"/>
      <c r="AUD160" s="24"/>
      <c r="AUE160" s="24"/>
      <c r="AUF160" s="24"/>
      <c r="AUG160" s="24"/>
      <c r="AUH160" s="24"/>
      <c r="AUI160" s="24"/>
      <c r="AUJ160" s="24"/>
      <c r="AUK160" s="24"/>
      <c r="AUL160" s="24"/>
      <c r="AUM160" s="24"/>
      <c r="AUN160" s="24"/>
      <c r="AUO160" s="24"/>
      <c r="AUP160" s="24"/>
      <c r="AUQ160" s="24"/>
      <c r="AUR160" s="24"/>
      <c r="AUS160" s="24"/>
      <c r="AUT160" s="24"/>
      <c r="AUU160" s="24"/>
      <c r="AUV160" s="24"/>
      <c r="AUW160" s="24"/>
      <c r="AUX160" s="24"/>
      <c r="AUY160" s="24"/>
      <c r="AUZ160" s="24"/>
      <c r="AVA160" s="24"/>
      <c r="AVB160" s="24"/>
      <c r="AVC160" s="24"/>
      <c r="AVD160" s="24"/>
      <c r="AVE160" s="24"/>
      <c r="AVF160" s="24"/>
      <c r="AVG160" s="24"/>
      <c r="AVH160" s="24"/>
      <c r="AVI160" s="24"/>
      <c r="AVJ160" s="24"/>
      <c r="AVK160" s="24"/>
      <c r="AVL160" s="24"/>
      <c r="AVM160" s="24"/>
      <c r="AVN160" s="24"/>
      <c r="AVO160" s="24"/>
      <c r="AVP160" s="24"/>
      <c r="AVQ160" s="24"/>
      <c r="AVR160" s="24"/>
      <c r="AVS160" s="24"/>
      <c r="AVT160" s="24"/>
      <c r="AVU160" s="24"/>
      <c r="AVV160" s="24"/>
      <c r="AVW160" s="24"/>
      <c r="AVX160" s="24"/>
      <c r="AVY160" s="24"/>
      <c r="AVZ160" s="24"/>
      <c r="AWA160" s="24"/>
      <c r="AWB160" s="24"/>
      <c r="AWC160" s="24"/>
      <c r="AWD160" s="24"/>
      <c r="AWE160" s="24"/>
      <c r="AWF160" s="24"/>
      <c r="AWG160" s="24"/>
      <c r="AWH160" s="24"/>
      <c r="AWI160" s="24"/>
      <c r="AWJ160" s="24"/>
      <c r="AWK160" s="24"/>
      <c r="AWL160" s="24"/>
      <c r="AWM160" s="24"/>
      <c r="AWN160" s="24"/>
      <c r="AWO160" s="24"/>
      <c r="AWP160" s="24"/>
      <c r="AWQ160" s="24"/>
      <c r="AWR160" s="24"/>
      <c r="AWS160" s="24"/>
      <c r="AWT160" s="24"/>
      <c r="AWU160" s="24"/>
      <c r="AWV160" s="24"/>
      <c r="AWW160" s="24"/>
      <c r="AWX160" s="24"/>
      <c r="AWY160" s="24"/>
      <c r="AWZ160" s="24"/>
      <c r="AXA160" s="24"/>
      <c r="AXB160" s="24"/>
      <c r="AXC160" s="24"/>
      <c r="AXD160" s="24"/>
      <c r="AXE160" s="24"/>
      <c r="AXF160" s="24"/>
      <c r="AXG160" s="24"/>
      <c r="AXH160" s="24"/>
      <c r="AXI160" s="24"/>
      <c r="AXJ160" s="24"/>
      <c r="AXK160" s="24"/>
      <c r="AXL160" s="24"/>
      <c r="AXM160" s="24"/>
      <c r="AXN160" s="24"/>
      <c r="AXO160" s="24"/>
      <c r="AXP160" s="24"/>
      <c r="AXQ160" s="24"/>
      <c r="AXR160" s="24"/>
      <c r="AXS160" s="24"/>
      <c r="AXT160" s="24"/>
      <c r="AXU160" s="24"/>
      <c r="AXV160" s="24"/>
      <c r="AXW160" s="24"/>
      <c r="AXX160" s="24"/>
      <c r="AXY160" s="24"/>
      <c r="AXZ160" s="24"/>
      <c r="AYA160" s="24"/>
      <c r="AYB160" s="24"/>
      <c r="AYC160" s="24"/>
      <c r="AYD160" s="24"/>
      <c r="AYE160" s="24"/>
      <c r="AYF160" s="24"/>
      <c r="AYG160" s="24"/>
      <c r="AYH160" s="24"/>
      <c r="AYI160" s="24"/>
      <c r="AYJ160" s="24"/>
      <c r="AYK160" s="24"/>
      <c r="AYL160" s="24"/>
      <c r="AYM160" s="24"/>
      <c r="AYN160" s="24"/>
      <c r="AYO160" s="24"/>
      <c r="AYP160" s="24"/>
      <c r="AYQ160" s="24"/>
      <c r="AYR160" s="24"/>
      <c r="AYS160" s="24"/>
      <c r="AYT160" s="24"/>
      <c r="AYU160" s="24"/>
      <c r="AYV160" s="24"/>
      <c r="AYW160" s="24"/>
      <c r="AYX160" s="24"/>
      <c r="AYY160" s="24"/>
      <c r="AYZ160" s="24"/>
      <c r="AZA160" s="24"/>
      <c r="AZB160" s="24"/>
      <c r="AZC160" s="24"/>
      <c r="AZD160" s="24"/>
      <c r="AZE160" s="24"/>
      <c r="AZF160" s="24"/>
      <c r="AZG160" s="24"/>
      <c r="AZH160" s="24"/>
      <c r="AZI160" s="24"/>
      <c r="AZJ160" s="24"/>
      <c r="AZK160" s="24"/>
      <c r="AZL160" s="24"/>
      <c r="AZM160" s="24"/>
      <c r="AZN160" s="24"/>
      <c r="AZO160" s="24"/>
      <c r="AZP160" s="24"/>
      <c r="AZQ160" s="24"/>
      <c r="AZR160" s="24"/>
      <c r="AZS160" s="24"/>
      <c r="AZT160" s="24"/>
      <c r="AZU160" s="24"/>
      <c r="AZV160" s="24"/>
      <c r="AZW160" s="24"/>
      <c r="AZX160" s="24"/>
      <c r="AZY160" s="24"/>
      <c r="AZZ160" s="24"/>
      <c r="BAA160" s="24"/>
      <c r="BAB160" s="24"/>
      <c r="BAC160" s="24"/>
      <c r="BAD160" s="24"/>
      <c r="BAE160" s="24"/>
      <c r="BAF160" s="24"/>
      <c r="BAG160" s="24"/>
      <c r="BAH160" s="24"/>
      <c r="BAI160" s="24"/>
      <c r="BAJ160" s="24"/>
      <c r="BAK160" s="24"/>
      <c r="BAL160" s="24"/>
      <c r="BAM160" s="24"/>
      <c r="BAN160" s="24"/>
      <c r="BAO160" s="24"/>
      <c r="BAP160" s="24"/>
      <c r="BAQ160" s="24"/>
      <c r="BAR160" s="24"/>
      <c r="BAS160" s="24"/>
      <c r="BAT160" s="24"/>
      <c r="BAU160" s="24"/>
      <c r="BAV160" s="24"/>
      <c r="BAW160" s="24"/>
      <c r="BAX160" s="24"/>
      <c r="BAY160" s="24"/>
      <c r="BAZ160" s="24"/>
      <c r="BBA160" s="24"/>
      <c r="BBB160" s="24"/>
      <c r="BBC160" s="24"/>
      <c r="BBD160" s="24"/>
      <c r="BBE160" s="24"/>
      <c r="BBF160" s="24"/>
      <c r="BBG160" s="24"/>
      <c r="BBH160" s="24"/>
      <c r="BBI160" s="24"/>
      <c r="BBJ160" s="24"/>
      <c r="BBK160" s="24"/>
      <c r="BBL160" s="24"/>
      <c r="BBM160" s="24"/>
      <c r="BBN160" s="24"/>
      <c r="BBO160" s="24"/>
      <c r="BBP160" s="24"/>
      <c r="BBQ160" s="24"/>
      <c r="BBR160" s="24"/>
      <c r="BBS160" s="24"/>
      <c r="BBT160" s="24"/>
      <c r="BBU160" s="24"/>
      <c r="BBV160" s="24"/>
      <c r="BBW160" s="24"/>
      <c r="BBX160" s="24"/>
      <c r="BBY160" s="24"/>
      <c r="BBZ160" s="24"/>
      <c r="BCA160" s="24"/>
      <c r="BCB160" s="24"/>
      <c r="BCC160" s="24"/>
      <c r="BCD160" s="24"/>
      <c r="BCE160" s="24"/>
      <c r="BCF160" s="24"/>
      <c r="BCG160" s="24"/>
      <c r="BCH160" s="24"/>
      <c r="BCI160" s="24"/>
      <c r="BCJ160" s="24"/>
      <c r="BCK160" s="24"/>
      <c r="BCL160" s="24"/>
      <c r="BCM160" s="24"/>
      <c r="BCN160" s="24"/>
      <c r="BCO160" s="24"/>
      <c r="BCP160" s="24"/>
      <c r="BCQ160" s="24"/>
      <c r="BCR160" s="24"/>
      <c r="BCS160" s="24"/>
      <c r="BCT160" s="24"/>
      <c r="BCU160" s="24"/>
      <c r="BCV160" s="24"/>
      <c r="BCW160" s="24"/>
      <c r="BCX160" s="24"/>
      <c r="BCY160" s="24"/>
      <c r="BCZ160" s="24"/>
      <c r="BDA160" s="24"/>
      <c r="BDB160" s="24"/>
      <c r="BDC160" s="24"/>
      <c r="BDD160" s="24"/>
      <c r="BDE160" s="24"/>
      <c r="BDF160" s="24"/>
      <c r="BDG160" s="24"/>
      <c r="BDH160" s="24"/>
      <c r="BDI160" s="24"/>
      <c r="BDJ160" s="24"/>
      <c r="BDK160" s="24"/>
      <c r="BDL160" s="24"/>
      <c r="BDM160" s="24"/>
      <c r="BDN160" s="24"/>
      <c r="BDO160" s="24"/>
      <c r="BDP160" s="24"/>
      <c r="BDQ160" s="24"/>
      <c r="BDR160" s="24"/>
      <c r="BDS160" s="24"/>
      <c r="BDT160" s="24"/>
      <c r="BDU160" s="24"/>
      <c r="BDV160" s="24"/>
      <c r="BDW160" s="24"/>
      <c r="BDX160" s="24"/>
      <c r="BDY160" s="24"/>
      <c r="BDZ160" s="24"/>
      <c r="BEA160" s="24"/>
      <c r="BEB160" s="24"/>
      <c r="BEC160" s="24"/>
      <c r="BED160" s="24"/>
      <c r="BEE160" s="24"/>
      <c r="BEF160" s="24"/>
      <c r="BEG160" s="24"/>
      <c r="BEH160" s="24"/>
      <c r="BEI160" s="24"/>
      <c r="BEJ160" s="24"/>
      <c r="BEK160" s="24"/>
      <c r="BEL160" s="24"/>
      <c r="BEM160" s="24"/>
      <c r="BEN160" s="24"/>
      <c r="BEO160" s="24"/>
      <c r="BEP160" s="24"/>
      <c r="BEQ160" s="24"/>
      <c r="BER160" s="24"/>
      <c r="BES160" s="24"/>
      <c r="BET160" s="24"/>
      <c r="BEU160" s="24"/>
      <c r="BEV160" s="24"/>
      <c r="BEW160" s="24"/>
      <c r="BEX160" s="24"/>
      <c r="BEY160" s="24"/>
      <c r="BEZ160" s="24"/>
      <c r="BFA160" s="24"/>
      <c r="BFB160" s="24"/>
      <c r="BFC160" s="24"/>
      <c r="BFD160" s="24"/>
      <c r="BFE160" s="24"/>
      <c r="BFF160" s="24"/>
      <c r="BFG160" s="24"/>
      <c r="BFH160" s="24"/>
      <c r="BFI160" s="24"/>
      <c r="BFJ160" s="24"/>
      <c r="BFK160" s="24"/>
      <c r="BFL160" s="24"/>
      <c r="BFM160" s="24"/>
      <c r="BFN160" s="24"/>
      <c r="BFO160" s="24"/>
      <c r="BFP160" s="24"/>
      <c r="BFQ160" s="24"/>
      <c r="BFR160" s="24"/>
      <c r="BFS160" s="24"/>
      <c r="BFT160" s="24"/>
      <c r="BFU160" s="24"/>
      <c r="BFV160" s="24"/>
      <c r="BFW160" s="24"/>
      <c r="BFX160" s="24"/>
      <c r="BFY160" s="24"/>
      <c r="BFZ160" s="24"/>
      <c r="BGA160" s="24"/>
      <c r="BGB160" s="24"/>
      <c r="BGC160" s="24"/>
      <c r="BGD160" s="24"/>
      <c r="BGE160" s="24"/>
      <c r="BGF160" s="24"/>
      <c r="BGG160" s="24"/>
      <c r="BGH160" s="24"/>
      <c r="BGI160" s="24"/>
      <c r="BGJ160" s="24"/>
      <c r="BGK160" s="24"/>
      <c r="BGL160" s="24"/>
      <c r="BGM160" s="24"/>
      <c r="BGN160" s="24"/>
      <c r="BGO160" s="24"/>
      <c r="BGP160" s="24"/>
      <c r="BGQ160" s="24"/>
      <c r="BGR160" s="24"/>
      <c r="BGS160" s="24"/>
      <c r="BGT160" s="24"/>
      <c r="BGU160" s="24"/>
      <c r="BGV160" s="24"/>
      <c r="BGW160" s="24"/>
      <c r="BGX160" s="24"/>
      <c r="BGY160" s="24"/>
      <c r="BGZ160" s="24"/>
      <c r="BHA160" s="24"/>
      <c r="BHB160" s="24"/>
      <c r="BHC160" s="24"/>
      <c r="BHD160" s="24"/>
      <c r="BHE160" s="24"/>
      <c r="BHF160" s="24"/>
      <c r="BHG160" s="24"/>
      <c r="BHH160" s="24"/>
      <c r="BHI160" s="24"/>
      <c r="BHJ160" s="24"/>
      <c r="BHK160" s="24"/>
      <c r="BHL160" s="24"/>
      <c r="BHM160" s="24"/>
      <c r="BHN160" s="24"/>
      <c r="BHO160" s="24"/>
      <c r="BHP160" s="24"/>
      <c r="BHQ160" s="24"/>
      <c r="BHR160" s="24"/>
      <c r="BHS160" s="24"/>
      <c r="BHT160" s="24"/>
      <c r="BHU160" s="24"/>
      <c r="BHV160" s="24"/>
      <c r="BHW160" s="24"/>
      <c r="BHX160" s="24"/>
      <c r="BHY160" s="24"/>
      <c r="BHZ160" s="24"/>
      <c r="BIA160" s="24"/>
      <c r="BIB160" s="24"/>
      <c r="BIC160" s="24"/>
    </row>
    <row r="161" spans="1:1589" s="27" customFormat="1" ht="52.5" customHeight="1">
      <c r="A161" s="78"/>
      <c r="B161" s="60"/>
      <c r="C161" s="197"/>
      <c r="D161" s="198"/>
      <c r="E161" s="38">
        <v>42370</v>
      </c>
      <c r="F161" s="38">
        <v>42735</v>
      </c>
      <c r="G161" s="39" t="s">
        <v>11</v>
      </c>
      <c r="H161" s="145"/>
      <c r="I161" s="145"/>
      <c r="J161" s="145"/>
      <c r="K161" s="155"/>
      <c r="L161" s="146">
        <v>120000</v>
      </c>
      <c r="M161" s="130"/>
      <c r="N161" s="146"/>
      <c r="O161" s="146"/>
      <c r="P161" s="146"/>
      <c r="Q161" s="146"/>
      <c r="R161" s="146"/>
      <c r="S161" s="146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  <c r="EO161" s="9"/>
      <c r="EP161" s="9"/>
      <c r="EQ161" s="9"/>
      <c r="ER161" s="9"/>
      <c r="ES161" s="9"/>
      <c r="ET161" s="9"/>
      <c r="EU161" s="9"/>
      <c r="EV161" s="9"/>
      <c r="EW161" s="9"/>
      <c r="EX161" s="9"/>
      <c r="EY161" s="9"/>
      <c r="EZ161" s="9"/>
      <c r="FA161" s="9"/>
      <c r="FB161" s="9"/>
      <c r="FC161" s="9"/>
      <c r="FD161" s="9"/>
      <c r="FE161" s="9"/>
      <c r="FF161" s="9"/>
      <c r="FG161" s="9"/>
      <c r="FH161" s="9"/>
      <c r="FI161" s="9"/>
      <c r="FJ161" s="9"/>
      <c r="FK161" s="9"/>
      <c r="FL161" s="9"/>
      <c r="FM161" s="9"/>
      <c r="FN161" s="9"/>
      <c r="FO161" s="9"/>
      <c r="FP161" s="9"/>
      <c r="FQ161" s="9"/>
      <c r="FR161" s="9"/>
      <c r="FS161" s="9"/>
      <c r="FT161" s="9"/>
      <c r="FU161" s="9"/>
      <c r="FV161" s="9"/>
      <c r="FW161" s="9"/>
      <c r="FX161" s="9"/>
      <c r="FY161" s="9"/>
      <c r="FZ161" s="9"/>
      <c r="GA161" s="9"/>
      <c r="GB161" s="9"/>
      <c r="GC161" s="9"/>
      <c r="GD161" s="9"/>
      <c r="GE161" s="9"/>
      <c r="GF161" s="9"/>
      <c r="GG161" s="9"/>
      <c r="GH161" s="9"/>
      <c r="GI161" s="9"/>
      <c r="GJ161" s="9"/>
      <c r="GK161" s="9"/>
      <c r="GL161" s="9"/>
      <c r="GM161" s="9"/>
      <c r="GN161" s="9"/>
      <c r="GO161" s="9"/>
      <c r="GP161" s="9"/>
      <c r="GQ161" s="9"/>
      <c r="GR161" s="9"/>
      <c r="GS161" s="9"/>
      <c r="GT161" s="9"/>
      <c r="GU161" s="9"/>
      <c r="GV161" s="9"/>
      <c r="GW161" s="9"/>
      <c r="GX161" s="9"/>
      <c r="GY161" s="9"/>
      <c r="GZ161" s="24"/>
      <c r="HA161" s="24"/>
      <c r="HB161" s="24"/>
      <c r="HC161" s="24"/>
      <c r="HD161" s="24"/>
      <c r="HE161" s="24"/>
      <c r="HF161" s="24"/>
      <c r="HG161" s="24"/>
      <c r="HH161" s="24"/>
      <c r="HI161" s="24"/>
      <c r="HJ161" s="24"/>
      <c r="HK161" s="24"/>
      <c r="HL161" s="24"/>
      <c r="HM161" s="24"/>
      <c r="HN161" s="24"/>
      <c r="HO161" s="24"/>
      <c r="HP161" s="24"/>
      <c r="HQ161" s="24"/>
      <c r="HR161" s="24"/>
      <c r="HS161" s="24"/>
      <c r="HT161" s="24"/>
      <c r="HU161" s="24"/>
      <c r="HV161" s="24"/>
      <c r="HW161" s="24"/>
      <c r="HX161" s="24"/>
      <c r="HY161" s="24"/>
      <c r="HZ161" s="24"/>
      <c r="IA161" s="24"/>
      <c r="IB161" s="24"/>
      <c r="IC161" s="24"/>
      <c r="ID161" s="24"/>
      <c r="IE161" s="24"/>
      <c r="IF161" s="24"/>
      <c r="IG161" s="24"/>
      <c r="IH161" s="24"/>
      <c r="II161" s="24"/>
      <c r="IJ161" s="24"/>
      <c r="IK161" s="24"/>
      <c r="IL161" s="24"/>
      <c r="IM161" s="24"/>
      <c r="IN161" s="24"/>
      <c r="IO161" s="24"/>
      <c r="IP161" s="24"/>
      <c r="IQ161" s="24"/>
      <c r="IR161" s="24"/>
      <c r="IS161" s="24"/>
      <c r="IT161" s="24"/>
      <c r="IU161" s="24"/>
      <c r="IV161" s="24"/>
      <c r="IW161" s="24"/>
      <c r="IX161" s="24"/>
      <c r="IY161" s="24"/>
      <c r="IZ161" s="24"/>
      <c r="JA161" s="24"/>
      <c r="JB161" s="24"/>
      <c r="JC161" s="24"/>
      <c r="JD161" s="24"/>
      <c r="JE161" s="24"/>
      <c r="JF161" s="24"/>
      <c r="JG161" s="24"/>
      <c r="JH161" s="24"/>
      <c r="JI161" s="24"/>
      <c r="JJ161" s="24"/>
      <c r="JK161" s="24"/>
      <c r="JL161" s="24"/>
      <c r="JM161" s="24"/>
      <c r="JN161" s="24"/>
      <c r="JO161" s="24"/>
      <c r="JP161" s="24"/>
      <c r="JQ161" s="24"/>
      <c r="JR161" s="24"/>
      <c r="JS161" s="24"/>
      <c r="JT161" s="24"/>
      <c r="JU161" s="24"/>
      <c r="JV161" s="24"/>
      <c r="JW161" s="24"/>
      <c r="JX161" s="24"/>
      <c r="JY161" s="24"/>
      <c r="JZ161" s="24"/>
      <c r="KA161" s="24"/>
      <c r="KB161" s="24"/>
      <c r="KC161" s="24"/>
      <c r="KD161" s="24"/>
      <c r="KE161" s="24"/>
      <c r="KF161" s="24"/>
      <c r="KG161" s="24"/>
      <c r="KH161" s="24"/>
      <c r="KI161" s="24"/>
      <c r="KJ161" s="24"/>
      <c r="KK161" s="24"/>
      <c r="KL161" s="24"/>
      <c r="KM161" s="24"/>
      <c r="KN161" s="24"/>
      <c r="KO161" s="24"/>
      <c r="KP161" s="24"/>
      <c r="KQ161" s="24"/>
      <c r="KR161" s="24"/>
      <c r="KS161" s="24"/>
      <c r="KT161" s="24"/>
      <c r="KU161" s="24"/>
      <c r="KV161" s="24"/>
      <c r="KW161" s="24"/>
      <c r="KX161" s="24"/>
      <c r="KY161" s="24"/>
      <c r="KZ161" s="24"/>
      <c r="LA161" s="24"/>
      <c r="LB161" s="24"/>
      <c r="LC161" s="24"/>
      <c r="LD161" s="24"/>
      <c r="LE161" s="24"/>
      <c r="LF161" s="24"/>
      <c r="LG161" s="24"/>
      <c r="LH161" s="24"/>
      <c r="LI161" s="24"/>
      <c r="LJ161" s="24"/>
      <c r="LK161" s="24"/>
      <c r="LL161" s="24"/>
      <c r="LM161" s="24"/>
      <c r="LN161" s="24"/>
      <c r="LO161" s="24"/>
      <c r="LP161" s="24"/>
      <c r="LQ161" s="24"/>
      <c r="LR161" s="24"/>
      <c r="LS161" s="24"/>
      <c r="LT161" s="24"/>
      <c r="LU161" s="24"/>
      <c r="LV161" s="24"/>
      <c r="LW161" s="24"/>
      <c r="LX161" s="24"/>
      <c r="LY161" s="24"/>
      <c r="LZ161" s="24"/>
      <c r="MA161" s="24"/>
      <c r="MB161" s="24"/>
      <c r="MC161" s="24"/>
      <c r="MD161" s="24"/>
      <c r="ME161" s="24"/>
      <c r="MF161" s="24"/>
      <c r="MG161" s="24"/>
      <c r="MH161" s="24"/>
      <c r="MI161" s="24"/>
      <c r="MJ161" s="24"/>
      <c r="MK161" s="24"/>
      <c r="ML161" s="24"/>
      <c r="MM161" s="24"/>
      <c r="MN161" s="24"/>
      <c r="MO161" s="24"/>
      <c r="MP161" s="24"/>
      <c r="MQ161" s="24"/>
      <c r="MR161" s="24"/>
      <c r="MS161" s="24"/>
      <c r="MT161" s="24"/>
      <c r="MU161" s="24"/>
      <c r="MV161" s="24"/>
      <c r="MW161" s="24"/>
      <c r="MX161" s="24"/>
      <c r="MY161" s="24"/>
      <c r="MZ161" s="24"/>
      <c r="NA161" s="24"/>
      <c r="NB161" s="24"/>
      <c r="NC161" s="24"/>
      <c r="ND161" s="24"/>
      <c r="NE161" s="24"/>
      <c r="NF161" s="24"/>
      <c r="NG161" s="24"/>
      <c r="NH161" s="24"/>
      <c r="NI161" s="24"/>
      <c r="NJ161" s="24"/>
      <c r="NK161" s="24"/>
      <c r="NL161" s="24"/>
      <c r="NM161" s="24"/>
      <c r="NN161" s="24"/>
      <c r="NO161" s="24"/>
      <c r="NP161" s="24"/>
      <c r="NQ161" s="24"/>
      <c r="NR161" s="24"/>
      <c r="NS161" s="24"/>
      <c r="NT161" s="24"/>
      <c r="NU161" s="24"/>
      <c r="NV161" s="24"/>
      <c r="NW161" s="24"/>
      <c r="NX161" s="24"/>
      <c r="NY161" s="24"/>
      <c r="NZ161" s="24"/>
      <c r="OA161" s="24"/>
      <c r="OB161" s="24"/>
      <c r="OC161" s="24"/>
      <c r="OD161" s="24"/>
      <c r="OE161" s="24"/>
      <c r="OF161" s="24"/>
      <c r="OG161" s="24"/>
      <c r="OH161" s="24"/>
      <c r="OI161" s="24"/>
      <c r="OJ161" s="24"/>
      <c r="OK161" s="24"/>
      <c r="OL161" s="24"/>
      <c r="OM161" s="24"/>
      <c r="ON161" s="24"/>
      <c r="OO161" s="24"/>
      <c r="OP161" s="24"/>
      <c r="OQ161" s="24"/>
      <c r="OR161" s="24"/>
      <c r="OS161" s="24"/>
      <c r="OT161" s="24"/>
      <c r="OU161" s="24"/>
      <c r="OV161" s="24"/>
      <c r="OW161" s="24"/>
      <c r="OX161" s="24"/>
      <c r="OY161" s="24"/>
      <c r="OZ161" s="24"/>
      <c r="PA161" s="24"/>
      <c r="PB161" s="24"/>
      <c r="PC161" s="24"/>
      <c r="PD161" s="24"/>
      <c r="PE161" s="24"/>
      <c r="PF161" s="24"/>
      <c r="PG161" s="24"/>
      <c r="PH161" s="24"/>
      <c r="PI161" s="24"/>
      <c r="PJ161" s="24"/>
      <c r="PK161" s="24"/>
      <c r="PL161" s="24"/>
      <c r="PM161" s="24"/>
      <c r="PN161" s="24"/>
      <c r="PO161" s="24"/>
      <c r="PP161" s="24"/>
      <c r="PQ161" s="24"/>
      <c r="PR161" s="24"/>
      <c r="PS161" s="24"/>
      <c r="PT161" s="24"/>
      <c r="PU161" s="24"/>
      <c r="PV161" s="24"/>
      <c r="PW161" s="24"/>
      <c r="PX161" s="24"/>
      <c r="PY161" s="24"/>
      <c r="PZ161" s="24"/>
      <c r="QA161" s="24"/>
      <c r="QB161" s="24"/>
      <c r="QC161" s="24"/>
      <c r="QD161" s="24"/>
      <c r="QE161" s="24"/>
      <c r="QF161" s="24"/>
      <c r="QG161" s="24"/>
      <c r="QH161" s="24"/>
      <c r="QI161" s="24"/>
      <c r="QJ161" s="24"/>
      <c r="QK161" s="24"/>
      <c r="QL161" s="24"/>
      <c r="QM161" s="24"/>
      <c r="QN161" s="24"/>
      <c r="QO161" s="24"/>
      <c r="QP161" s="24"/>
      <c r="QQ161" s="24"/>
      <c r="QR161" s="24"/>
      <c r="QS161" s="24"/>
      <c r="QT161" s="24"/>
      <c r="QU161" s="24"/>
      <c r="QV161" s="24"/>
      <c r="QW161" s="24"/>
      <c r="QX161" s="24"/>
      <c r="QY161" s="24"/>
      <c r="QZ161" s="24"/>
      <c r="RA161" s="24"/>
      <c r="RB161" s="24"/>
      <c r="RC161" s="24"/>
      <c r="RD161" s="24"/>
      <c r="RE161" s="24"/>
      <c r="RF161" s="24"/>
      <c r="RG161" s="24"/>
      <c r="RH161" s="24"/>
      <c r="RI161" s="24"/>
      <c r="RJ161" s="24"/>
      <c r="RK161" s="24"/>
      <c r="RL161" s="24"/>
      <c r="RM161" s="24"/>
      <c r="RN161" s="24"/>
      <c r="RO161" s="24"/>
      <c r="RP161" s="24"/>
      <c r="RQ161" s="24"/>
      <c r="RR161" s="24"/>
      <c r="RS161" s="24"/>
      <c r="RT161" s="24"/>
      <c r="RU161" s="24"/>
      <c r="RV161" s="24"/>
      <c r="RW161" s="24"/>
      <c r="RX161" s="24"/>
      <c r="RY161" s="24"/>
      <c r="RZ161" s="24"/>
      <c r="SA161" s="24"/>
      <c r="SB161" s="24"/>
      <c r="SC161" s="24"/>
      <c r="SD161" s="24"/>
      <c r="SE161" s="24"/>
      <c r="SF161" s="24"/>
      <c r="SG161" s="24"/>
      <c r="SH161" s="24"/>
      <c r="SI161" s="24"/>
      <c r="SJ161" s="24"/>
      <c r="SK161" s="24"/>
      <c r="SL161" s="24"/>
      <c r="SM161" s="24"/>
      <c r="SN161" s="24"/>
      <c r="SO161" s="24"/>
      <c r="SP161" s="24"/>
      <c r="SQ161" s="24"/>
      <c r="SR161" s="24"/>
      <c r="SS161" s="24"/>
      <c r="ST161" s="24"/>
      <c r="SU161" s="24"/>
      <c r="SV161" s="24"/>
      <c r="SW161" s="24"/>
      <c r="SX161" s="24"/>
      <c r="SY161" s="24"/>
      <c r="SZ161" s="24"/>
      <c r="TA161" s="24"/>
      <c r="TB161" s="24"/>
      <c r="TC161" s="24"/>
      <c r="TD161" s="24"/>
      <c r="TE161" s="24"/>
      <c r="TF161" s="24"/>
      <c r="TG161" s="24"/>
      <c r="TH161" s="24"/>
      <c r="TI161" s="24"/>
      <c r="TJ161" s="24"/>
      <c r="TK161" s="24"/>
      <c r="TL161" s="24"/>
      <c r="TM161" s="24"/>
      <c r="TN161" s="24"/>
      <c r="TO161" s="24"/>
      <c r="TP161" s="24"/>
      <c r="TQ161" s="24"/>
      <c r="TR161" s="24"/>
      <c r="TS161" s="24"/>
      <c r="TT161" s="24"/>
      <c r="TU161" s="24"/>
      <c r="TV161" s="24"/>
      <c r="TW161" s="24"/>
      <c r="TX161" s="24"/>
      <c r="TY161" s="24"/>
      <c r="TZ161" s="24"/>
      <c r="UA161" s="24"/>
      <c r="UB161" s="24"/>
      <c r="UC161" s="24"/>
      <c r="UD161" s="24"/>
      <c r="UE161" s="24"/>
      <c r="UF161" s="24"/>
      <c r="UG161" s="24"/>
      <c r="UH161" s="24"/>
      <c r="UI161" s="24"/>
      <c r="UJ161" s="24"/>
      <c r="UK161" s="24"/>
      <c r="UL161" s="24"/>
      <c r="UM161" s="24"/>
      <c r="UN161" s="24"/>
      <c r="UO161" s="24"/>
      <c r="UP161" s="24"/>
      <c r="UQ161" s="24"/>
      <c r="UR161" s="24"/>
      <c r="US161" s="24"/>
      <c r="UT161" s="24"/>
      <c r="UU161" s="24"/>
      <c r="UV161" s="24"/>
      <c r="UW161" s="24"/>
      <c r="UX161" s="24"/>
      <c r="UY161" s="24"/>
      <c r="UZ161" s="24"/>
      <c r="VA161" s="24"/>
      <c r="VB161" s="24"/>
      <c r="VC161" s="24"/>
      <c r="VD161" s="24"/>
      <c r="VE161" s="24"/>
      <c r="VF161" s="24"/>
      <c r="VG161" s="24"/>
      <c r="VH161" s="24"/>
      <c r="VI161" s="24"/>
      <c r="VJ161" s="24"/>
      <c r="VK161" s="24"/>
      <c r="VL161" s="24"/>
      <c r="VM161" s="24"/>
      <c r="VN161" s="24"/>
      <c r="VO161" s="24"/>
      <c r="VP161" s="24"/>
      <c r="VQ161" s="24"/>
      <c r="VR161" s="24"/>
      <c r="VS161" s="24"/>
      <c r="VT161" s="24"/>
      <c r="VU161" s="24"/>
      <c r="VV161" s="24"/>
      <c r="VW161" s="24"/>
      <c r="VX161" s="24"/>
      <c r="VY161" s="24"/>
      <c r="VZ161" s="24"/>
      <c r="WA161" s="24"/>
      <c r="WB161" s="24"/>
      <c r="WC161" s="24"/>
      <c r="WD161" s="24"/>
      <c r="WE161" s="24"/>
      <c r="WF161" s="24"/>
      <c r="WG161" s="24"/>
      <c r="WH161" s="24"/>
      <c r="WI161" s="24"/>
      <c r="WJ161" s="24"/>
      <c r="WK161" s="24"/>
      <c r="WL161" s="24"/>
      <c r="WM161" s="24"/>
      <c r="WN161" s="24"/>
      <c r="WO161" s="24"/>
      <c r="WP161" s="24"/>
      <c r="WQ161" s="24"/>
      <c r="WR161" s="24"/>
      <c r="WS161" s="24"/>
      <c r="WT161" s="24"/>
      <c r="WU161" s="24"/>
      <c r="WV161" s="24"/>
      <c r="WW161" s="24"/>
      <c r="WX161" s="24"/>
      <c r="WY161" s="24"/>
      <c r="WZ161" s="24"/>
      <c r="XA161" s="24"/>
      <c r="XB161" s="24"/>
      <c r="XC161" s="24"/>
      <c r="XD161" s="24"/>
      <c r="XE161" s="24"/>
      <c r="XF161" s="24"/>
      <c r="XG161" s="24"/>
      <c r="XH161" s="24"/>
      <c r="XI161" s="24"/>
      <c r="XJ161" s="24"/>
      <c r="XK161" s="24"/>
      <c r="XL161" s="24"/>
      <c r="XM161" s="24"/>
      <c r="XN161" s="24"/>
      <c r="XO161" s="24"/>
      <c r="XP161" s="24"/>
      <c r="XQ161" s="24"/>
      <c r="XR161" s="24"/>
      <c r="XS161" s="24"/>
      <c r="XT161" s="24"/>
      <c r="XU161" s="24"/>
      <c r="XV161" s="24"/>
      <c r="XW161" s="24"/>
      <c r="XX161" s="24"/>
      <c r="XY161" s="24"/>
      <c r="XZ161" s="24"/>
      <c r="YA161" s="24"/>
      <c r="YB161" s="24"/>
      <c r="YC161" s="24"/>
      <c r="YD161" s="24"/>
      <c r="YE161" s="24"/>
      <c r="YF161" s="24"/>
      <c r="YG161" s="24"/>
      <c r="YH161" s="24"/>
      <c r="YI161" s="24"/>
      <c r="YJ161" s="24"/>
      <c r="YK161" s="24"/>
      <c r="YL161" s="24"/>
      <c r="YM161" s="24"/>
      <c r="YN161" s="24"/>
      <c r="YO161" s="24"/>
      <c r="YP161" s="24"/>
      <c r="YQ161" s="24"/>
      <c r="YR161" s="24"/>
      <c r="YS161" s="24"/>
      <c r="YT161" s="24"/>
      <c r="YU161" s="24"/>
      <c r="YV161" s="24"/>
      <c r="YW161" s="24"/>
      <c r="YX161" s="24"/>
      <c r="YY161" s="24"/>
      <c r="YZ161" s="24"/>
      <c r="ZA161" s="24"/>
      <c r="ZB161" s="24"/>
      <c r="ZC161" s="24"/>
      <c r="ZD161" s="24"/>
      <c r="ZE161" s="24"/>
      <c r="ZF161" s="24"/>
      <c r="ZG161" s="24"/>
      <c r="ZH161" s="24"/>
      <c r="ZI161" s="24"/>
      <c r="ZJ161" s="24"/>
      <c r="ZK161" s="24"/>
      <c r="ZL161" s="24"/>
      <c r="ZM161" s="24"/>
      <c r="ZN161" s="24"/>
      <c r="ZO161" s="24"/>
      <c r="ZP161" s="24"/>
      <c r="ZQ161" s="24"/>
      <c r="ZR161" s="24"/>
      <c r="ZS161" s="24"/>
      <c r="ZT161" s="24"/>
      <c r="ZU161" s="24"/>
      <c r="ZV161" s="24"/>
      <c r="ZW161" s="24"/>
      <c r="ZX161" s="24"/>
      <c r="ZY161" s="24"/>
      <c r="ZZ161" s="24"/>
      <c r="AAA161" s="24"/>
      <c r="AAB161" s="24"/>
      <c r="AAC161" s="24"/>
      <c r="AAD161" s="24"/>
      <c r="AAE161" s="24"/>
      <c r="AAF161" s="24"/>
      <c r="AAG161" s="24"/>
      <c r="AAH161" s="24"/>
      <c r="AAI161" s="24"/>
      <c r="AAJ161" s="24"/>
      <c r="AAK161" s="24"/>
      <c r="AAL161" s="24"/>
      <c r="AAM161" s="24"/>
      <c r="AAN161" s="24"/>
      <c r="AAO161" s="24"/>
      <c r="AAP161" s="24"/>
      <c r="AAQ161" s="24"/>
      <c r="AAR161" s="24"/>
      <c r="AAS161" s="24"/>
      <c r="AAT161" s="24"/>
      <c r="AAU161" s="24"/>
      <c r="AAV161" s="24"/>
      <c r="AAW161" s="24"/>
      <c r="AAX161" s="24"/>
      <c r="AAY161" s="24"/>
      <c r="AAZ161" s="24"/>
      <c r="ABA161" s="24"/>
      <c r="ABB161" s="24"/>
      <c r="ABC161" s="24"/>
      <c r="ABD161" s="24"/>
      <c r="ABE161" s="24"/>
      <c r="ABF161" s="24"/>
      <c r="ABG161" s="24"/>
      <c r="ABH161" s="24"/>
      <c r="ABI161" s="24"/>
      <c r="ABJ161" s="24"/>
      <c r="ABK161" s="24"/>
      <c r="ABL161" s="24"/>
      <c r="ABM161" s="24"/>
      <c r="ABN161" s="24"/>
      <c r="ABO161" s="24"/>
      <c r="ABP161" s="24"/>
      <c r="ABQ161" s="24"/>
      <c r="ABR161" s="24"/>
      <c r="ABS161" s="24"/>
      <c r="ABT161" s="24"/>
      <c r="ABU161" s="24"/>
      <c r="ABV161" s="24"/>
      <c r="ABW161" s="24"/>
      <c r="ABX161" s="24"/>
      <c r="ABY161" s="24"/>
      <c r="ABZ161" s="24"/>
      <c r="ACA161" s="24"/>
      <c r="ACB161" s="24"/>
      <c r="ACC161" s="24"/>
      <c r="ACD161" s="24"/>
      <c r="ACE161" s="24"/>
      <c r="ACF161" s="24"/>
      <c r="ACG161" s="24"/>
      <c r="ACH161" s="24"/>
      <c r="ACI161" s="24"/>
      <c r="ACJ161" s="24"/>
      <c r="ACK161" s="24"/>
      <c r="ACL161" s="24"/>
      <c r="ACM161" s="24"/>
      <c r="ACN161" s="24"/>
      <c r="ACO161" s="24"/>
      <c r="ACP161" s="24"/>
      <c r="ACQ161" s="24"/>
      <c r="ACR161" s="24"/>
      <c r="ACS161" s="24"/>
      <c r="ACT161" s="24"/>
      <c r="ACU161" s="24"/>
      <c r="ACV161" s="24"/>
      <c r="ACW161" s="24"/>
      <c r="ACX161" s="24"/>
      <c r="ACY161" s="24"/>
      <c r="ACZ161" s="24"/>
      <c r="ADA161" s="24"/>
      <c r="ADB161" s="24"/>
      <c r="ADC161" s="24"/>
      <c r="ADD161" s="24"/>
      <c r="ADE161" s="24"/>
      <c r="ADF161" s="24"/>
      <c r="ADG161" s="24"/>
      <c r="ADH161" s="24"/>
      <c r="ADI161" s="24"/>
      <c r="ADJ161" s="24"/>
      <c r="ADK161" s="24"/>
      <c r="ADL161" s="24"/>
      <c r="ADM161" s="24"/>
      <c r="ADN161" s="24"/>
      <c r="ADO161" s="24"/>
      <c r="ADP161" s="24"/>
      <c r="ADQ161" s="24"/>
      <c r="ADR161" s="24"/>
      <c r="ADS161" s="24"/>
      <c r="ADT161" s="24"/>
      <c r="ADU161" s="24"/>
      <c r="ADV161" s="24"/>
      <c r="ADW161" s="24"/>
      <c r="ADX161" s="24"/>
      <c r="ADY161" s="24"/>
      <c r="ADZ161" s="24"/>
      <c r="AEA161" s="24"/>
      <c r="AEB161" s="24"/>
      <c r="AEC161" s="24"/>
      <c r="AED161" s="24"/>
      <c r="AEE161" s="24"/>
      <c r="AEF161" s="24"/>
      <c r="AEG161" s="24"/>
      <c r="AEH161" s="24"/>
      <c r="AEI161" s="24"/>
      <c r="AEJ161" s="24"/>
      <c r="AEK161" s="24"/>
      <c r="AEL161" s="24"/>
      <c r="AEM161" s="24"/>
      <c r="AEN161" s="24"/>
      <c r="AEO161" s="24"/>
      <c r="AEP161" s="24"/>
      <c r="AEQ161" s="24"/>
      <c r="AER161" s="24"/>
      <c r="AES161" s="24"/>
      <c r="AET161" s="24"/>
      <c r="AEU161" s="24"/>
      <c r="AEV161" s="24"/>
      <c r="AEW161" s="24"/>
      <c r="AEX161" s="24"/>
      <c r="AEY161" s="24"/>
      <c r="AEZ161" s="24"/>
      <c r="AFA161" s="24"/>
      <c r="AFB161" s="24"/>
      <c r="AFC161" s="24"/>
      <c r="AFD161" s="24"/>
      <c r="AFE161" s="24"/>
      <c r="AFF161" s="24"/>
      <c r="AFG161" s="24"/>
      <c r="AFH161" s="24"/>
      <c r="AFI161" s="24"/>
      <c r="AFJ161" s="24"/>
      <c r="AFK161" s="24"/>
      <c r="AFL161" s="24"/>
      <c r="AFM161" s="24"/>
      <c r="AFN161" s="24"/>
      <c r="AFO161" s="24"/>
      <c r="AFP161" s="24"/>
      <c r="AFQ161" s="24"/>
      <c r="AFR161" s="24"/>
      <c r="AFS161" s="24"/>
      <c r="AFT161" s="24"/>
      <c r="AFU161" s="24"/>
      <c r="AFV161" s="24"/>
      <c r="AFW161" s="24"/>
      <c r="AFX161" s="24"/>
      <c r="AFY161" s="24"/>
      <c r="AFZ161" s="24"/>
      <c r="AGA161" s="24"/>
      <c r="AGB161" s="24"/>
      <c r="AGC161" s="24"/>
      <c r="AGD161" s="24"/>
      <c r="AGE161" s="24"/>
      <c r="AGF161" s="24"/>
      <c r="AGG161" s="24"/>
      <c r="AGH161" s="24"/>
      <c r="AGI161" s="24"/>
      <c r="AGJ161" s="24"/>
      <c r="AGK161" s="24"/>
      <c r="AGL161" s="24"/>
      <c r="AGM161" s="24"/>
      <c r="AGN161" s="24"/>
      <c r="AGO161" s="24"/>
      <c r="AGP161" s="24"/>
      <c r="AGQ161" s="24"/>
      <c r="AGR161" s="24"/>
      <c r="AGS161" s="24"/>
      <c r="AGT161" s="24"/>
      <c r="AGU161" s="24"/>
      <c r="AGV161" s="24"/>
      <c r="AGW161" s="24"/>
      <c r="AGX161" s="24"/>
      <c r="AGY161" s="24"/>
      <c r="AGZ161" s="24"/>
      <c r="AHA161" s="24"/>
      <c r="AHB161" s="24"/>
      <c r="AHC161" s="24"/>
      <c r="AHD161" s="24"/>
      <c r="AHE161" s="24"/>
      <c r="AHF161" s="24"/>
      <c r="AHG161" s="24"/>
      <c r="AHH161" s="24"/>
      <c r="AHI161" s="24"/>
      <c r="AHJ161" s="24"/>
      <c r="AHK161" s="24"/>
      <c r="AHL161" s="24"/>
      <c r="AHM161" s="24"/>
      <c r="AHN161" s="24"/>
      <c r="AHO161" s="24"/>
      <c r="AHP161" s="24"/>
      <c r="AHQ161" s="24"/>
      <c r="AHR161" s="24"/>
      <c r="AHS161" s="24"/>
      <c r="AHT161" s="24"/>
      <c r="AHU161" s="24"/>
      <c r="AHV161" s="24"/>
      <c r="AHW161" s="24"/>
      <c r="AHX161" s="24"/>
      <c r="AHY161" s="24"/>
      <c r="AHZ161" s="24"/>
      <c r="AIA161" s="24"/>
      <c r="AIB161" s="24"/>
      <c r="AIC161" s="24"/>
      <c r="AID161" s="24"/>
      <c r="AIE161" s="24"/>
      <c r="AIF161" s="24"/>
      <c r="AIG161" s="24"/>
      <c r="AIH161" s="24"/>
      <c r="AII161" s="24"/>
      <c r="AIJ161" s="24"/>
      <c r="AIK161" s="24"/>
      <c r="AIL161" s="24"/>
      <c r="AIM161" s="24"/>
      <c r="AIN161" s="24"/>
      <c r="AIO161" s="24"/>
      <c r="AIP161" s="24"/>
      <c r="AIQ161" s="24"/>
      <c r="AIR161" s="24"/>
      <c r="AIS161" s="24"/>
      <c r="AIT161" s="24"/>
      <c r="AIU161" s="24"/>
      <c r="AIV161" s="24"/>
      <c r="AIW161" s="24"/>
      <c r="AIX161" s="24"/>
      <c r="AIY161" s="24"/>
      <c r="AIZ161" s="24"/>
      <c r="AJA161" s="24"/>
      <c r="AJB161" s="24"/>
      <c r="AJC161" s="24"/>
      <c r="AJD161" s="24"/>
      <c r="AJE161" s="24"/>
      <c r="AJF161" s="24"/>
      <c r="AJG161" s="24"/>
      <c r="AJH161" s="24"/>
      <c r="AJI161" s="24"/>
      <c r="AJJ161" s="24"/>
      <c r="AJK161" s="24"/>
      <c r="AJL161" s="24"/>
      <c r="AJM161" s="24"/>
      <c r="AJN161" s="24"/>
      <c r="AJO161" s="24"/>
      <c r="AJP161" s="24"/>
      <c r="AJQ161" s="24"/>
      <c r="AJR161" s="24"/>
      <c r="AJS161" s="24"/>
      <c r="AJT161" s="24"/>
      <c r="AJU161" s="24"/>
      <c r="AJV161" s="24"/>
      <c r="AJW161" s="24"/>
      <c r="AJX161" s="24"/>
      <c r="AJY161" s="24"/>
      <c r="AJZ161" s="24"/>
      <c r="AKA161" s="24"/>
      <c r="AKB161" s="24"/>
      <c r="AKC161" s="24"/>
      <c r="AKD161" s="24"/>
      <c r="AKE161" s="24"/>
      <c r="AKF161" s="24"/>
      <c r="AKG161" s="24"/>
      <c r="AKH161" s="24"/>
      <c r="AKI161" s="24"/>
      <c r="AKJ161" s="24"/>
      <c r="AKK161" s="24"/>
      <c r="AKL161" s="24"/>
      <c r="AKM161" s="24"/>
      <c r="AKN161" s="24"/>
      <c r="AKO161" s="24"/>
      <c r="AKP161" s="24"/>
      <c r="AKQ161" s="24"/>
      <c r="AKR161" s="24"/>
      <c r="AKS161" s="24"/>
      <c r="AKT161" s="24"/>
      <c r="AKU161" s="24"/>
      <c r="AKV161" s="24"/>
      <c r="AKW161" s="24"/>
      <c r="AKX161" s="24"/>
      <c r="AKY161" s="24"/>
      <c r="AKZ161" s="24"/>
      <c r="ALA161" s="24"/>
      <c r="ALB161" s="24"/>
      <c r="ALC161" s="24"/>
      <c r="ALD161" s="24"/>
      <c r="ALE161" s="24"/>
      <c r="ALF161" s="24"/>
      <c r="ALG161" s="24"/>
      <c r="ALH161" s="24"/>
      <c r="ALI161" s="24"/>
      <c r="ALJ161" s="24"/>
      <c r="ALK161" s="24"/>
      <c r="ALL161" s="24"/>
      <c r="ALM161" s="24"/>
      <c r="ALN161" s="24"/>
      <c r="ALO161" s="24"/>
      <c r="ALP161" s="24"/>
      <c r="ALQ161" s="24"/>
      <c r="ALR161" s="24"/>
      <c r="ALS161" s="24"/>
      <c r="ALT161" s="24"/>
      <c r="ALU161" s="24"/>
      <c r="ALV161" s="24"/>
      <c r="ALW161" s="24"/>
      <c r="ALX161" s="24"/>
      <c r="ALY161" s="24"/>
      <c r="ALZ161" s="24"/>
      <c r="AMA161" s="24"/>
      <c r="AMB161" s="24"/>
      <c r="AMC161" s="24"/>
      <c r="AMD161" s="24"/>
      <c r="AME161" s="24"/>
      <c r="AMF161" s="24"/>
      <c r="AMG161" s="24"/>
      <c r="AMH161" s="24"/>
      <c r="AMI161" s="24"/>
      <c r="AMJ161" s="24"/>
      <c r="AMK161" s="24"/>
      <c r="AML161" s="24"/>
      <c r="AMM161" s="24"/>
      <c r="AMN161" s="24"/>
      <c r="AMO161" s="24"/>
      <c r="AMP161" s="24"/>
      <c r="AMQ161" s="24"/>
      <c r="AMR161" s="24"/>
      <c r="AMS161" s="24"/>
      <c r="AMT161" s="24"/>
      <c r="AMU161" s="24"/>
      <c r="AMV161" s="24"/>
      <c r="AMW161" s="24"/>
      <c r="AMX161" s="24"/>
      <c r="AMY161" s="24"/>
      <c r="AMZ161" s="24"/>
      <c r="ANA161" s="24"/>
      <c r="ANB161" s="24"/>
      <c r="ANC161" s="24"/>
      <c r="AND161" s="24"/>
      <c r="ANE161" s="24"/>
      <c r="ANF161" s="24"/>
      <c r="ANG161" s="24"/>
      <c r="ANH161" s="24"/>
      <c r="ANI161" s="24"/>
      <c r="ANJ161" s="24"/>
      <c r="ANK161" s="24"/>
      <c r="ANL161" s="24"/>
      <c r="ANM161" s="24"/>
      <c r="ANN161" s="24"/>
      <c r="ANO161" s="24"/>
      <c r="ANP161" s="24"/>
      <c r="ANQ161" s="24"/>
      <c r="ANR161" s="24"/>
      <c r="ANS161" s="24"/>
      <c r="ANT161" s="24"/>
      <c r="ANU161" s="24"/>
      <c r="ANV161" s="24"/>
      <c r="ANW161" s="24"/>
      <c r="ANX161" s="24"/>
      <c r="ANY161" s="24"/>
      <c r="ANZ161" s="24"/>
      <c r="AOA161" s="24"/>
      <c r="AOB161" s="24"/>
      <c r="AOC161" s="24"/>
      <c r="AOD161" s="24"/>
      <c r="AOE161" s="24"/>
      <c r="AOF161" s="24"/>
      <c r="AOG161" s="24"/>
      <c r="AOH161" s="24"/>
      <c r="AOI161" s="24"/>
      <c r="AOJ161" s="24"/>
      <c r="AOK161" s="24"/>
      <c r="AOL161" s="24"/>
      <c r="AOM161" s="24"/>
      <c r="AON161" s="24"/>
      <c r="AOO161" s="24"/>
      <c r="AOP161" s="24"/>
      <c r="AOQ161" s="24"/>
      <c r="AOR161" s="24"/>
      <c r="AOS161" s="24"/>
      <c r="AOT161" s="24"/>
      <c r="AOU161" s="24"/>
      <c r="AOV161" s="24"/>
      <c r="AOW161" s="24"/>
      <c r="AOX161" s="24"/>
      <c r="AOY161" s="24"/>
      <c r="AOZ161" s="24"/>
      <c r="APA161" s="24"/>
      <c r="APB161" s="24"/>
      <c r="APC161" s="24"/>
      <c r="APD161" s="24"/>
      <c r="APE161" s="24"/>
      <c r="APF161" s="24"/>
      <c r="APG161" s="24"/>
      <c r="APH161" s="24"/>
      <c r="API161" s="24"/>
      <c r="APJ161" s="24"/>
      <c r="APK161" s="24"/>
      <c r="APL161" s="24"/>
      <c r="APM161" s="24"/>
      <c r="APN161" s="24"/>
      <c r="APO161" s="24"/>
      <c r="APP161" s="24"/>
      <c r="APQ161" s="24"/>
      <c r="APR161" s="24"/>
      <c r="APS161" s="24"/>
      <c r="APT161" s="24"/>
      <c r="APU161" s="24"/>
      <c r="APV161" s="24"/>
      <c r="APW161" s="24"/>
      <c r="APX161" s="24"/>
      <c r="APY161" s="24"/>
      <c r="APZ161" s="24"/>
      <c r="AQA161" s="24"/>
      <c r="AQB161" s="24"/>
      <c r="AQC161" s="24"/>
      <c r="AQD161" s="24"/>
      <c r="AQE161" s="24"/>
      <c r="AQF161" s="24"/>
      <c r="AQG161" s="24"/>
      <c r="AQH161" s="24"/>
      <c r="AQI161" s="24"/>
      <c r="AQJ161" s="24"/>
      <c r="AQK161" s="24"/>
      <c r="AQL161" s="24"/>
      <c r="AQM161" s="24"/>
      <c r="AQN161" s="24"/>
      <c r="AQO161" s="24"/>
      <c r="AQP161" s="24"/>
      <c r="AQQ161" s="24"/>
      <c r="AQR161" s="24"/>
      <c r="AQS161" s="24"/>
      <c r="AQT161" s="24"/>
      <c r="AQU161" s="24"/>
      <c r="AQV161" s="24"/>
      <c r="AQW161" s="24"/>
      <c r="AQX161" s="24"/>
      <c r="AQY161" s="24"/>
      <c r="AQZ161" s="24"/>
      <c r="ARA161" s="24"/>
      <c r="ARB161" s="24"/>
      <c r="ARC161" s="24"/>
      <c r="ARD161" s="24"/>
      <c r="ARE161" s="24"/>
      <c r="ARF161" s="24"/>
      <c r="ARG161" s="24"/>
      <c r="ARH161" s="24"/>
      <c r="ARI161" s="24"/>
      <c r="ARJ161" s="24"/>
      <c r="ARK161" s="24"/>
      <c r="ARL161" s="24"/>
      <c r="ARM161" s="24"/>
      <c r="ARN161" s="24"/>
      <c r="ARO161" s="24"/>
      <c r="ARP161" s="24"/>
      <c r="ARQ161" s="24"/>
      <c r="ARR161" s="24"/>
      <c r="ARS161" s="24"/>
      <c r="ART161" s="24"/>
      <c r="ARU161" s="24"/>
      <c r="ARV161" s="24"/>
      <c r="ARW161" s="24"/>
      <c r="ARX161" s="24"/>
      <c r="ARY161" s="24"/>
      <c r="ARZ161" s="24"/>
      <c r="ASA161" s="24"/>
      <c r="ASB161" s="24"/>
      <c r="ASC161" s="24"/>
      <c r="ASD161" s="24"/>
      <c r="ASE161" s="24"/>
      <c r="ASF161" s="24"/>
      <c r="ASG161" s="24"/>
      <c r="ASH161" s="24"/>
      <c r="ASI161" s="24"/>
      <c r="ASJ161" s="24"/>
      <c r="ASK161" s="24"/>
      <c r="ASL161" s="24"/>
      <c r="ASM161" s="24"/>
      <c r="ASN161" s="24"/>
      <c r="ASO161" s="24"/>
      <c r="ASP161" s="24"/>
      <c r="ASQ161" s="24"/>
      <c r="ASR161" s="24"/>
      <c r="ASS161" s="24"/>
      <c r="AST161" s="24"/>
      <c r="ASU161" s="24"/>
      <c r="ASV161" s="24"/>
      <c r="ASW161" s="24"/>
      <c r="ASX161" s="24"/>
      <c r="ASY161" s="24"/>
      <c r="ASZ161" s="24"/>
      <c r="ATA161" s="24"/>
      <c r="ATB161" s="24"/>
      <c r="ATC161" s="24"/>
      <c r="ATD161" s="24"/>
      <c r="ATE161" s="24"/>
      <c r="ATF161" s="24"/>
      <c r="ATG161" s="24"/>
      <c r="ATH161" s="24"/>
      <c r="ATI161" s="24"/>
      <c r="ATJ161" s="24"/>
      <c r="ATK161" s="24"/>
      <c r="ATL161" s="24"/>
      <c r="ATM161" s="24"/>
      <c r="ATN161" s="24"/>
      <c r="ATO161" s="24"/>
      <c r="ATP161" s="24"/>
      <c r="ATQ161" s="24"/>
      <c r="ATR161" s="24"/>
      <c r="ATS161" s="24"/>
      <c r="ATT161" s="24"/>
      <c r="ATU161" s="24"/>
      <c r="ATV161" s="24"/>
      <c r="ATW161" s="24"/>
      <c r="ATX161" s="24"/>
      <c r="ATY161" s="24"/>
      <c r="ATZ161" s="24"/>
      <c r="AUA161" s="24"/>
      <c r="AUB161" s="24"/>
      <c r="AUC161" s="24"/>
      <c r="AUD161" s="24"/>
      <c r="AUE161" s="24"/>
      <c r="AUF161" s="24"/>
      <c r="AUG161" s="24"/>
      <c r="AUH161" s="24"/>
      <c r="AUI161" s="24"/>
      <c r="AUJ161" s="24"/>
      <c r="AUK161" s="24"/>
      <c r="AUL161" s="24"/>
      <c r="AUM161" s="24"/>
      <c r="AUN161" s="24"/>
      <c r="AUO161" s="24"/>
      <c r="AUP161" s="24"/>
      <c r="AUQ161" s="24"/>
      <c r="AUR161" s="24"/>
      <c r="AUS161" s="24"/>
      <c r="AUT161" s="24"/>
      <c r="AUU161" s="24"/>
      <c r="AUV161" s="24"/>
      <c r="AUW161" s="24"/>
      <c r="AUX161" s="24"/>
      <c r="AUY161" s="24"/>
      <c r="AUZ161" s="24"/>
      <c r="AVA161" s="24"/>
      <c r="AVB161" s="24"/>
      <c r="AVC161" s="24"/>
      <c r="AVD161" s="24"/>
      <c r="AVE161" s="24"/>
      <c r="AVF161" s="24"/>
      <c r="AVG161" s="24"/>
      <c r="AVH161" s="24"/>
      <c r="AVI161" s="24"/>
      <c r="AVJ161" s="24"/>
      <c r="AVK161" s="24"/>
      <c r="AVL161" s="24"/>
      <c r="AVM161" s="24"/>
      <c r="AVN161" s="24"/>
      <c r="AVO161" s="24"/>
      <c r="AVP161" s="24"/>
      <c r="AVQ161" s="24"/>
      <c r="AVR161" s="24"/>
      <c r="AVS161" s="24"/>
      <c r="AVT161" s="24"/>
      <c r="AVU161" s="24"/>
      <c r="AVV161" s="24"/>
      <c r="AVW161" s="24"/>
      <c r="AVX161" s="24"/>
      <c r="AVY161" s="24"/>
      <c r="AVZ161" s="24"/>
      <c r="AWA161" s="24"/>
      <c r="AWB161" s="24"/>
      <c r="AWC161" s="24"/>
      <c r="AWD161" s="24"/>
      <c r="AWE161" s="24"/>
      <c r="AWF161" s="24"/>
      <c r="AWG161" s="24"/>
      <c r="AWH161" s="24"/>
      <c r="AWI161" s="24"/>
      <c r="AWJ161" s="24"/>
      <c r="AWK161" s="24"/>
      <c r="AWL161" s="24"/>
      <c r="AWM161" s="24"/>
      <c r="AWN161" s="24"/>
      <c r="AWO161" s="24"/>
      <c r="AWP161" s="24"/>
      <c r="AWQ161" s="24"/>
      <c r="AWR161" s="24"/>
      <c r="AWS161" s="24"/>
      <c r="AWT161" s="24"/>
      <c r="AWU161" s="24"/>
      <c r="AWV161" s="24"/>
      <c r="AWW161" s="24"/>
      <c r="AWX161" s="24"/>
      <c r="AWY161" s="24"/>
      <c r="AWZ161" s="24"/>
      <c r="AXA161" s="24"/>
      <c r="AXB161" s="24"/>
      <c r="AXC161" s="24"/>
      <c r="AXD161" s="24"/>
      <c r="AXE161" s="24"/>
      <c r="AXF161" s="24"/>
      <c r="AXG161" s="24"/>
      <c r="AXH161" s="24"/>
      <c r="AXI161" s="24"/>
      <c r="AXJ161" s="24"/>
      <c r="AXK161" s="24"/>
      <c r="AXL161" s="24"/>
      <c r="AXM161" s="24"/>
      <c r="AXN161" s="24"/>
      <c r="AXO161" s="24"/>
      <c r="AXP161" s="24"/>
      <c r="AXQ161" s="24"/>
      <c r="AXR161" s="24"/>
      <c r="AXS161" s="24"/>
      <c r="AXT161" s="24"/>
      <c r="AXU161" s="24"/>
      <c r="AXV161" s="24"/>
      <c r="AXW161" s="24"/>
      <c r="AXX161" s="24"/>
      <c r="AXY161" s="24"/>
      <c r="AXZ161" s="24"/>
      <c r="AYA161" s="24"/>
      <c r="AYB161" s="24"/>
      <c r="AYC161" s="24"/>
      <c r="AYD161" s="24"/>
      <c r="AYE161" s="24"/>
      <c r="AYF161" s="24"/>
      <c r="AYG161" s="24"/>
      <c r="AYH161" s="24"/>
      <c r="AYI161" s="24"/>
      <c r="AYJ161" s="24"/>
      <c r="AYK161" s="24"/>
      <c r="AYL161" s="24"/>
      <c r="AYM161" s="24"/>
      <c r="AYN161" s="24"/>
      <c r="AYO161" s="24"/>
      <c r="AYP161" s="24"/>
      <c r="AYQ161" s="24"/>
      <c r="AYR161" s="24"/>
      <c r="AYS161" s="24"/>
      <c r="AYT161" s="24"/>
      <c r="AYU161" s="24"/>
      <c r="AYV161" s="24"/>
      <c r="AYW161" s="24"/>
      <c r="AYX161" s="24"/>
      <c r="AYY161" s="24"/>
      <c r="AYZ161" s="24"/>
      <c r="AZA161" s="24"/>
      <c r="AZB161" s="24"/>
      <c r="AZC161" s="24"/>
      <c r="AZD161" s="24"/>
      <c r="AZE161" s="24"/>
      <c r="AZF161" s="24"/>
      <c r="AZG161" s="24"/>
      <c r="AZH161" s="24"/>
      <c r="AZI161" s="24"/>
      <c r="AZJ161" s="24"/>
      <c r="AZK161" s="24"/>
      <c r="AZL161" s="24"/>
      <c r="AZM161" s="24"/>
      <c r="AZN161" s="24"/>
      <c r="AZO161" s="24"/>
      <c r="AZP161" s="24"/>
      <c r="AZQ161" s="24"/>
      <c r="AZR161" s="24"/>
      <c r="AZS161" s="24"/>
      <c r="AZT161" s="24"/>
      <c r="AZU161" s="24"/>
      <c r="AZV161" s="24"/>
      <c r="AZW161" s="24"/>
      <c r="AZX161" s="24"/>
      <c r="AZY161" s="24"/>
      <c r="AZZ161" s="24"/>
      <c r="BAA161" s="24"/>
      <c r="BAB161" s="24"/>
      <c r="BAC161" s="24"/>
      <c r="BAD161" s="24"/>
      <c r="BAE161" s="24"/>
      <c r="BAF161" s="24"/>
      <c r="BAG161" s="24"/>
      <c r="BAH161" s="24"/>
      <c r="BAI161" s="24"/>
      <c r="BAJ161" s="24"/>
      <c r="BAK161" s="24"/>
      <c r="BAL161" s="24"/>
      <c r="BAM161" s="24"/>
      <c r="BAN161" s="24"/>
      <c r="BAO161" s="24"/>
      <c r="BAP161" s="24"/>
      <c r="BAQ161" s="24"/>
      <c r="BAR161" s="24"/>
      <c r="BAS161" s="24"/>
      <c r="BAT161" s="24"/>
      <c r="BAU161" s="24"/>
      <c r="BAV161" s="24"/>
      <c r="BAW161" s="24"/>
      <c r="BAX161" s="24"/>
      <c r="BAY161" s="24"/>
      <c r="BAZ161" s="24"/>
      <c r="BBA161" s="24"/>
      <c r="BBB161" s="24"/>
      <c r="BBC161" s="24"/>
      <c r="BBD161" s="24"/>
      <c r="BBE161" s="24"/>
      <c r="BBF161" s="24"/>
      <c r="BBG161" s="24"/>
      <c r="BBH161" s="24"/>
      <c r="BBI161" s="24"/>
      <c r="BBJ161" s="24"/>
      <c r="BBK161" s="24"/>
      <c r="BBL161" s="24"/>
      <c r="BBM161" s="24"/>
      <c r="BBN161" s="24"/>
      <c r="BBO161" s="24"/>
      <c r="BBP161" s="24"/>
      <c r="BBQ161" s="24"/>
      <c r="BBR161" s="24"/>
      <c r="BBS161" s="24"/>
      <c r="BBT161" s="24"/>
      <c r="BBU161" s="24"/>
      <c r="BBV161" s="24"/>
      <c r="BBW161" s="24"/>
      <c r="BBX161" s="24"/>
      <c r="BBY161" s="24"/>
      <c r="BBZ161" s="24"/>
      <c r="BCA161" s="24"/>
      <c r="BCB161" s="24"/>
      <c r="BCC161" s="24"/>
      <c r="BCD161" s="24"/>
      <c r="BCE161" s="24"/>
      <c r="BCF161" s="24"/>
      <c r="BCG161" s="24"/>
      <c r="BCH161" s="24"/>
      <c r="BCI161" s="24"/>
      <c r="BCJ161" s="24"/>
      <c r="BCK161" s="24"/>
      <c r="BCL161" s="24"/>
      <c r="BCM161" s="24"/>
      <c r="BCN161" s="24"/>
      <c r="BCO161" s="24"/>
      <c r="BCP161" s="24"/>
      <c r="BCQ161" s="24"/>
      <c r="BCR161" s="24"/>
      <c r="BCS161" s="24"/>
      <c r="BCT161" s="24"/>
      <c r="BCU161" s="24"/>
      <c r="BCV161" s="24"/>
      <c r="BCW161" s="24"/>
      <c r="BCX161" s="24"/>
      <c r="BCY161" s="24"/>
      <c r="BCZ161" s="24"/>
      <c r="BDA161" s="24"/>
      <c r="BDB161" s="24"/>
      <c r="BDC161" s="24"/>
      <c r="BDD161" s="24"/>
      <c r="BDE161" s="24"/>
      <c r="BDF161" s="24"/>
      <c r="BDG161" s="24"/>
      <c r="BDH161" s="24"/>
      <c r="BDI161" s="24"/>
      <c r="BDJ161" s="24"/>
      <c r="BDK161" s="24"/>
      <c r="BDL161" s="24"/>
      <c r="BDM161" s="24"/>
      <c r="BDN161" s="24"/>
      <c r="BDO161" s="24"/>
      <c r="BDP161" s="24"/>
      <c r="BDQ161" s="24"/>
      <c r="BDR161" s="24"/>
      <c r="BDS161" s="24"/>
      <c r="BDT161" s="24"/>
      <c r="BDU161" s="24"/>
      <c r="BDV161" s="24"/>
      <c r="BDW161" s="24"/>
      <c r="BDX161" s="24"/>
      <c r="BDY161" s="24"/>
      <c r="BDZ161" s="24"/>
      <c r="BEA161" s="24"/>
      <c r="BEB161" s="24"/>
      <c r="BEC161" s="24"/>
      <c r="BED161" s="24"/>
      <c r="BEE161" s="24"/>
      <c r="BEF161" s="24"/>
      <c r="BEG161" s="24"/>
      <c r="BEH161" s="24"/>
      <c r="BEI161" s="24"/>
      <c r="BEJ161" s="24"/>
      <c r="BEK161" s="24"/>
      <c r="BEL161" s="24"/>
      <c r="BEM161" s="24"/>
      <c r="BEN161" s="24"/>
      <c r="BEO161" s="24"/>
      <c r="BEP161" s="24"/>
      <c r="BEQ161" s="24"/>
      <c r="BER161" s="24"/>
      <c r="BES161" s="24"/>
      <c r="BET161" s="24"/>
      <c r="BEU161" s="24"/>
      <c r="BEV161" s="24"/>
      <c r="BEW161" s="24"/>
      <c r="BEX161" s="24"/>
      <c r="BEY161" s="24"/>
      <c r="BEZ161" s="24"/>
      <c r="BFA161" s="24"/>
      <c r="BFB161" s="24"/>
      <c r="BFC161" s="24"/>
      <c r="BFD161" s="24"/>
      <c r="BFE161" s="24"/>
      <c r="BFF161" s="24"/>
      <c r="BFG161" s="24"/>
      <c r="BFH161" s="24"/>
      <c r="BFI161" s="24"/>
      <c r="BFJ161" s="24"/>
      <c r="BFK161" s="24"/>
      <c r="BFL161" s="24"/>
      <c r="BFM161" s="24"/>
      <c r="BFN161" s="24"/>
      <c r="BFO161" s="24"/>
      <c r="BFP161" s="24"/>
      <c r="BFQ161" s="24"/>
      <c r="BFR161" s="24"/>
      <c r="BFS161" s="24"/>
      <c r="BFT161" s="24"/>
      <c r="BFU161" s="24"/>
      <c r="BFV161" s="24"/>
      <c r="BFW161" s="24"/>
      <c r="BFX161" s="24"/>
      <c r="BFY161" s="24"/>
      <c r="BFZ161" s="24"/>
      <c r="BGA161" s="24"/>
      <c r="BGB161" s="24"/>
      <c r="BGC161" s="24"/>
      <c r="BGD161" s="24"/>
      <c r="BGE161" s="24"/>
      <c r="BGF161" s="24"/>
      <c r="BGG161" s="24"/>
      <c r="BGH161" s="24"/>
      <c r="BGI161" s="24"/>
      <c r="BGJ161" s="24"/>
      <c r="BGK161" s="24"/>
      <c r="BGL161" s="24"/>
      <c r="BGM161" s="24"/>
      <c r="BGN161" s="24"/>
      <c r="BGO161" s="24"/>
      <c r="BGP161" s="24"/>
      <c r="BGQ161" s="24"/>
      <c r="BGR161" s="24"/>
      <c r="BGS161" s="24"/>
      <c r="BGT161" s="24"/>
      <c r="BGU161" s="24"/>
      <c r="BGV161" s="24"/>
      <c r="BGW161" s="24"/>
      <c r="BGX161" s="24"/>
      <c r="BGY161" s="24"/>
      <c r="BGZ161" s="24"/>
      <c r="BHA161" s="24"/>
      <c r="BHB161" s="24"/>
      <c r="BHC161" s="24"/>
      <c r="BHD161" s="24"/>
      <c r="BHE161" s="24"/>
      <c r="BHF161" s="24"/>
      <c r="BHG161" s="24"/>
      <c r="BHH161" s="24"/>
      <c r="BHI161" s="24"/>
      <c r="BHJ161" s="24"/>
      <c r="BHK161" s="24"/>
      <c r="BHL161" s="24"/>
      <c r="BHM161" s="24"/>
      <c r="BHN161" s="24"/>
      <c r="BHO161" s="24"/>
      <c r="BHP161" s="24"/>
      <c r="BHQ161" s="24"/>
      <c r="BHR161" s="24"/>
      <c r="BHS161" s="24"/>
      <c r="BHT161" s="24"/>
      <c r="BHU161" s="24"/>
      <c r="BHV161" s="24"/>
      <c r="BHW161" s="24"/>
      <c r="BHX161" s="24"/>
      <c r="BHY161" s="24"/>
      <c r="BHZ161" s="24"/>
      <c r="BIA161" s="24"/>
      <c r="BIB161" s="24"/>
      <c r="BIC161" s="24"/>
    </row>
    <row r="162" spans="1:1589" s="9" customFormat="1" ht="39.75" customHeight="1">
      <c r="A162" s="78" t="s">
        <v>58</v>
      </c>
      <c r="B162" s="60"/>
      <c r="C162" s="197" t="s">
        <v>147</v>
      </c>
      <c r="D162" s="198" t="s">
        <v>13</v>
      </c>
      <c r="E162" s="107">
        <v>41640</v>
      </c>
      <c r="F162" s="107">
        <v>42004</v>
      </c>
      <c r="G162" s="114" t="s">
        <v>9</v>
      </c>
      <c r="H162" s="130"/>
      <c r="I162" s="130">
        <v>1096430</v>
      </c>
      <c r="J162" s="130">
        <v>1190529</v>
      </c>
      <c r="K162" s="130"/>
      <c r="L162" s="130"/>
      <c r="M162" s="130">
        <v>1041319</v>
      </c>
      <c r="N162" s="130">
        <v>1190501.93</v>
      </c>
      <c r="O162" s="130"/>
      <c r="P162" s="130"/>
      <c r="Q162" s="130">
        <v>1041319</v>
      </c>
      <c r="R162" s="130">
        <f>N162</f>
        <v>1190501.93</v>
      </c>
      <c r="S162" s="130"/>
      <c r="T162" s="96">
        <f>I162-M162</f>
        <v>55111</v>
      </c>
      <c r="U162" s="96">
        <f>J162-N162</f>
        <v>27.070000000065193</v>
      </c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1589" s="16" customFormat="1" ht="45.75" customHeight="1">
      <c r="A163" s="78"/>
      <c r="B163" s="60"/>
      <c r="C163" s="197"/>
      <c r="D163" s="198"/>
      <c r="E163" s="117" t="s">
        <v>12</v>
      </c>
      <c r="F163" s="117">
        <v>42369</v>
      </c>
      <c r="G163" s="118" t="s">
        <v>10</v>
      </c>
      <c r="H163" s="152"/>
      <c r="I163" s="152"/>
      <c r="J163" s="152">
        <v>1155383.58</v>
      </c>
      <c r="K163" s="130"/>
      <c r="L163" s="145"/>
      <c r="M163" s="130"/>
      <c r="N163" s="152">
        <v>1155383.58</v>
      </c>
      <c r="O163" s="145"/>
      <c r="P163" s="145"/>
      <c r="Q163" s="145"/>
      <c r="R163" s="152">
        <v>1155383.58</v>
      </c>
      <c r="S163" s="145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  <c r="EO163" s="9"/>
      <c r="EP163" s="9"/>
      <c r="EQ163" s="9"/>
      <c r="ER163" s="9"/>
      <c r="ES163" s="9"/>
      <c r="ET163" s="9"/>
      <c r="EU163" s="9"/>
      <c r="EV163" s="9"/>
      <c r="EW163" s="9"/>
      <c r="EX163" s="9"/>
      <c r="EY163" s="9"/>
      <c r="EZ163" s="9"/>
      <c r="FA163" s="9"/>
      <c r="FB163" s="9"/>
      <c r="FC163" s="9"/>
      <c r="FD163" s="9"/>
      <c r="FE163" s="9"/>
      <c r="FF163" s="9"/>
      <c r="FG163" s="9"/>
      <c r="FH163" s="9"/>
      <c r="FI163" s="9"/>
      <c r="FJ163" s="9"/>
      <c r="FK163" s="9"/>
      <c r="FL163" s="9"/>
      <c r="FM163" s="9"/>
      <c r="FN163" s="9"/>
      <c r="FO163" s="9"/>
      <c r="FP163" s="9"/>
      <c r="FQ163" s="9"/>
      <c r="FR163" s="9"/>
      <c r="FS163" s="9"/>
      <c r="FT163" s="9"/>
      <c r="FU163" s="9"/>
      <c r="FV163" s="9"/>
      <c r="FW163" s="9"/>
      <c r="FX163" s="9"/>
      <c r="FY163" s="9"/>
      <c r="FZ163" s="9"/>
      <c r="GA163" s="9"/>
      <c r="GB163" s="9"/>
      <c r="GC163" s="9"/>
      <c r="GD163" s="9"/>
      <c r="GE163" s="9"/>
      <c r="GF163" s="9"/>
      <c r="GG163" s="9"/>
      <c r="GH163" s="9"/>
      <c r="GI163" s="9"/>
      <c r="GJ163" s="9"/>
      <c r="GK163" s="9"/>
      <c r="GL163" s="9"/>
      <c r="GM163" s="9"/>
      <c r="GN163" s="9"/>
      <c r="GO163" s="9"/>
      <c r="GP163" s="9"/>
      <c r="GQ163" s="9"/>
      <c r="GR163" s="9"/>
      <c r="GS163" s="9"/>
      <c r="GT163" s="9"/>
      <c r="GU163" s="9"/>
      <c r="GV163" s="9"/>
      <c r="GW163" s="9"/>
      <c r="GX163" s="9"/>
      <c r="GY163" s="9"/>
      <c r="GZ163" s="9"/>
      <c r="HA163" s="9"/>
      <c r="HB163" s="9"/>
      <c r="HC163" s="9"/>
      <c r="HD163" s="9"/>
      <c r="HE163" s="9"/>
      <c r="HF163" s="9"/>
      <c r="HG163" s="9"/>
      <c r="HH163" s="9"/>
      <c r="HI163" s="9"/>
      <c r="HJ163" s="9"/>
      <c r="HK163" s="9"/>
      <c r="HL163" s="9"/>
      <c r="HM163" s="9"/>
      <c r="HN163" s="9"/>
      <c r="HO163" s="9"/>
      <c r="HP163" s="9"/>
      <c r="HQ163" s="9"/>
      <c r="HR163" s="9"/>
      <c r="HS163" s="9"/>
      <c r="HT163" s="9"/>
      <c r="HU163" s="9"/>
      <c r="HV163" s="9"/>
      <c r="HW163" s="9"/>
      <c r="HX163" s="9"/>
      <c r="HY163" s="9"/>
      <c r="HZ163" s="9"/>
      <c r="IA163" s="9"/>
      <c r="IB163" s="9"/>
      <c r="IC163" s="9"/>
      <c r="ID163" s="9"/>
      <c r="IE163" s="9"/>
      <c r="IF163" s="9"/>
      <c r="IG163" s="9"/>
      <c r="IH163" s="9"/>
      <c r="II163" s="9"/>
      <c r="IJ163" s="9"/>
      <c r="IK163" s="9"/>
      <c r="IL163" s="9"/>
      <c r="IM163" s="9"/>
      <c r="IN163" s="9"/>
      <c r="IO163" s="9"/>
      <c r="IP163" s="9"/>
      <c r="IQ163" s="9"/>
      <c r="IR163" s="9"/>
      <c r="IS163" s="9"/>
      <c r="IT163" s="9"/>
      <c r="IU163" s="9"/>
      <c r="IV163" s="9"/>
      <c r="IW163" s="9"/>
      <c r="IX163" s="9"/>
      <c r="IY163" s="9"/>
      <c r="IZ163" s="9"/>
      <c r="JA163" s="9"/>
      <c r="JB163" s="9"/>
      <c r="JC163" s="9"/>
      <c r="JD163" s="9"/>
      <c r="JE163" s="9"/>
      <c r="JF163" s="9"/>
      <c r="JG163" s="9"/>
      <c r="JH163" s="9"/>
      <c r="JI163" s="9"/>
      <c r="JJ163" s="9"/>
      <c r="JK163" s="9"/>
      <c r="JL163" s="9"/>
      <c r="JM163" s="9"/>
      <c r="JN163" s="9"/>
      <c r="JO163" s="9"/>
      <c r="JP163" s="9"/>
      <c r="JQ163" s="9"/>
      <c r="JR163" s="9"/>
      <c r="JS163" s="9"/>
      <c r="JT163" s="9"/>
      <c r="JU163" s="9"/>
      <c r="JV163" s="9"/>
      <c r="JW163" s="9"/>
      <c r="JX163" s="9"/>
      <c r="JY163" s="9"/>
      <c r="JZ163" s="9"/>
      <c r="KA163" s="9"/>
      <c r="KB163" s="9"/>
      <c r="KC163" s="9"/>
      <c r="KD163" s="9"/>
      <c r="KE163" s="9"/>
      <c r="KF163" s="9"/>
      <c r="KG163" s="9"/>
      <c r="KH163" s="9"/>
      <c r="KI163" s="9"/>
      <c r="KJ163" s="9"/>
      <c r="KK163" s="9"/>
      <c r="KL163" s="9"/>
      <c r="KM163" s="9"/>
      <c r="KN163" s="9"/>
      <c r="KO163" s="9"/>
      <c r="KP163" s="9"/>
      <c r="KQ163" s="9"/>
      <c r="KR163" s="9"/>
      <c r="KS163" s="9"/>
      <c r="KT163" s="9"/>
      <c r="KU163" s="9"/>
      <c r="KV163" s="9"/>
      <c r="KW163" s="9"/>
      <c r="KX163" s="9"/>
      <c r="KY163" s="9"/>
      <c r="KZ163" s="9"/>
      <c r="LA163" s="9"/>
      <c r="LB163" s="9"/>
      <c r="LC163" s="9"/>
      <c r="LD163" s="9"/>
      <c r="LE163" s="9"/>
      <c r="LF163" s="9"/>
      <c r="LG163" s="9"/>
      <c r="LH163" s="9"/>
      <c r="LI163" s="9"/>
      <c r="LJ163" s="9"/>
      <c r="LK163" s="9"/>
      <c r="LL163" s="9"/>
      <c r="LM163" s="9"/>
      <c r="LN163" s="9"/>
      <c r="LO163" s="9"/>
      <c r="LP163" s="9"/>
      <c r="LQ163" s="9"/>
      <c r="LR163" s="9"/>
      <c r="LS163" s="9"/>
      <c r="LT163" s="9"/>
      <c r="LU163" s="9"/>
      <c r="LV163" s="9"/>
      <c r="LW163" s="9"/>
      <c r="LX163" s="9"/>
      <c r="LY163" s="9"/>
      <c r="LZ163" s="9"/>
      <c r="MA163" s="9"/>
      <c r="MB163" s="9"/>
      <c r="MC163" s="9"/>
      <c r="MD163" s="9"/>
      <c r="ME163" s="9"/>
      <c r="MF163" s="9"/>
      <c r="MG163" s="9"/>
      <c r="MH163" s="9"/>
      <c r="MI163" s="9"/>
      <c r="MJ163" s="9"/>
      <c r="MK163" s="9"/>
      <c r="ML163" s="9"/>
      <c r="MM163" s="9"/>
      <c r="MN163" s="9"/>
      <c r="MO163" s="9"/>
      <c r="MP163" s="9"/>
      <c r="MQ163" s="9"/>
      <c r="MR163" s="9"/>
      <c r="MS163" s="9"/>
      <c r="MT163" s="9"/>
      <c r="MU163" s="9"/>
      <c r="MV163" s="9"/>
      <c r="MW163" s="9"/>
      <c r="MX163" s="9"/>
      <c r="MY163" s="9"/>
      <c r="MZ163" s="9"/>
      <c r="NA163" s="9"/>
      <c r="NB163" s="9"/>
      <c r="NC163" s="9"/>
      <c r="ND163" s="9"/>
      <c r="NE163" s="9"/>
      <c r="NF163" s="9"/>
      <c r="NG163" s="9"/>
      <c r="NH163" s="9"/>
      <c r="NI163" s="9"/>
      <c r="NJ163" s="9"/>
      <c r="NK163" s="9"/>
      <c r="NL163" s="9"/>
      <c r="NM163" s="9"/>
      <c r="NN163" s="9"/>
      <c r="NO163" s="9"/>
      <c r="NP163" s="9"/>
      <c r="NQ163" s="9"/>
      <c r="NR163" s="9"/>
      <c r="NS163" s="9"/>
      <c r="NT163" s="9"/>
      <c r="NU163" s="9"/>
      <c r="NV163" s="9"/>
      <c r="NW163" s="9"/>
      <c r="NX163" s="9"/>
      <c r="NY163" s="9"/>
      <c r="NZ163" s="9"/>
      <c r="OA163" s="9"/>
      <c r="OB163" s="9"/>
      <c r="OC163" s="9"/>
      <c r="OD163" s="9"/>
      <c r="OE163" s="9"/>
      <c r="OF163" s="9"/>
      <c r="OG163" s="9"/>
      <c r="OH163" s="9"/>
      <c r="OI163" s="9"/>
      <c r="OJ163" s="9"/>
      <c r="OK163" s="9"/>
      <c r="OL163" s="9"/>
      <c r="OM163" s="9"/>
      <c r="ON163" s="9"/>
      <c r="OO163" s="9"/>
      <c r="OP163" s="9"/>
      <c r="OQ163" s="9"/>
      <c r="OR163" s="9"/>
      <c r="OS163" s="9"/>
      <c r="OT163" s="9"/>
      <c r="OU163" s="9"/>
      <c r="OV163" s="9"/>
      <c r="OW163" s="9"/>
      <c r="OX163" s="9"/>
      <c r="OY163" s="9"/>
      <c r="OZ163" s="9"/>
      <c r="PA163" s="9"/>
      <c r="PB163" s="9"/>
      <c r="PC163" s="9"/>
      <c r="PD163" s="9"/>
      <c r="PE163" s="9"/>
      <c r="PF163" s="9"/>
      <c r="PG163" s="9"/>
      <c r="PH163" s="9"/>
      <c r="PI163" s="9"/>
      <c r="PJ163" s="9"/>
      <c r="PK163" s="9"/>
      <c r="PL163" s="9"/>
      <c r="PM163" s="9"/>
      <c r="PN163" s="9"/>
      <c r="PO163" s="9"/>
      <c r="PP163" s="9"/>
      <c r="PQ163" s="9"/>
      <c r="PR163" s="9"/>
      <c r="PS163" s="9"/>
      <c r="PT163" s="9"/>
      <c r="PU163" s="9"/>
      <c r="PV163" s="9"/>
      <c r="PW163" s="9"/>
      <c r="PX163" s="9"/>
      <c r="PY163" s="9"/>
      <c r="PZ163" s="9"/>
      <c r="QA163" s="9"/>
      <c r="QB163" s="9"/>
      <c r="QC163" s="9"/>
      <c r="QD163" s="9"/>
      <c r="QE163" s="9"/>
      <c r="QF163" s="9"/>
      <c r="QG163" s="9"/>
      <c r="QH163" s="9"/>
      <c r="QI163" s="9"/>
      <c r="QJ163" s="9"/>
      <c r="QK163" s="9"/>
      <c r="QL163" s="9"/>
      <c r="QM163" s="9"/>
      <c r="QN163" s="9"/>
      <c r="QO163" s="9"/>
      <c r="QP163" s="9"/>
      <c r="QQ163" s="9"/>
      <c r="QR163" s="9"/>
      <c r="QS163" s="9"/>
      <c r="QT163" s="9"/>
      <c r="QU163" s="9"/>
      <c r="QV163" s="9"/>
      <c r="QW163" s="9"/>
      <c r="QX163" s="9"/>
      <c r="QY163" s="9"/>
      <c r="QZ163" s="9"/>
      <c r="RA163" s="9"/>
      <c r="RB163" s="9"/>
      <c r="RC163" s="9"/>
      <c r="RD163" s="9"/>
      <c r="RE163" s="9"/>
      <c r="RF163" s="9"/>
      <c r="RG163" s="9"/>
      <c r="RH163" s="9"/>
      <c r="RI163" s="9"/>
      <c r="RJ163" s="9"/>
      <c r="RK163" s="9"/>
      <c r="RL163" s="9"/>
      <c r="RM163" s="9"/>
      <c r="RN163" s="9"/>
      <c r="RO163" s="9"/>
      <c r="RP163" s="9"/>
      <c r="RQ163" s="9"/>
      <c r="RR163" s="9"/>
      <c r="RS163" s="9"/>
      <c r="RT163" s="9"/>
      <c r="RU163" s="9"/>
      <c r="RV163" s="9"/>
      <c r="RW163" s="9"/>
      <c r="RX163" s="9"/>
      <c r="RY163" s="9"/>
      <c r="RZ163" s="9"/>
      <c r="SA163" s="9"/>
      <c r="SB163" s="9"/>
      <c r="SC163" s="9"/>
      <c r="SD163" s="9"/>
      <c r="SE163" s="9"/>
      <c r="SF163" s="9"/>
      <c r="SG163" s="9"/>
      <c r="SH163" s="9"/>
      <c r="SI163" s="9"/>
      <c r="SJ163" s="9"/>
      <c r="SK163" s="9"/>
      <c r="SL163" s="9"/>
      <c r="SM163" s="9"/>
      <c r="SN163" s="9"/>
      <c r="SO163" s="9"/>
      <c r="SP163" s="9"/>
      <c r="SQ163" s="9"/>
      <c r="SR163" s="9"/>
      <c r="SS163" s="9"/>
      <c r="ST163" s="9"/>
      <c r="SU163" s="9"/>
      <c r="SV163" s="9"/>
      <c r="SW163" s="9"/>
      <c r="SX163" s="9"/>
      <c r="SY163" s="9"/>
      <c r="SZ163" s="9"/>
      <c r="TA163" s="9"/>
      <c r="TB163" s="9"/>
      <c r="TC163" s="9"/>
      <c r="TD163" s="9"/>
      <c r="TE163" s="9"/>
      <c r="TF163" s="9"/>
      <c r="TG163" s="9"/>
      <c r="TH163" s="9"/>
      <c r="TI163" s="9"/>
      <c r="TJ163" s="9"/>
      <c r="TK163" s="9"/>
      <c r="TL163" s="9"/>
      <c r="TM163" s="9"/>
      <c r="TN163" s="9"/>
      <c r="TO163" s="9"/>
      <c r="TP163" s="9"/>
      <c r="TQ163" s="9"/>
      <c r="TR163" s="9"/>
      <c r="TS163" s="9"/>
      <c r="TT163" s="9"/>
      <c r="TU163" s="9"/>
      <c r="TV163" s="9"/>
      <c r="TW163" s="9"/>
      <c r="TX163" s="9"/>
      <c r="TY163" s="9"/>
      <c r="TZ163" s="9"/>
      <c r="UA163" s="9"/>
      <c r="UB163" s="9"/>
      <c r="UC163" s="9"/>
      <c r="UD163" s="9"/>
      <c r="UE163" s="9"/>
      <c r="UF163" s="9"/>
      <c r="UG163" s="9"/>
      <c r="UH163" s="9"/>
      <c r="UI163" s="9"/>
      <c r="UJ163" s="9"/>
      <c r="UK163" s="9"/>
      <c r="UL163" s="9"/>
      <c r="UM163" s="9"/>
      <c r="UN163" s="9"/>
      <c r="UO163" s="9"/>
      <c r="UP163" s="9"/>
      <c r="UQ163" s="9"/>
      <c r="UR163" s="9"/>
      <c r="US163" s="9"/>
      <c r="UT163" s="9"/>
      <c r="UU163" s="9"/>
      <c r="UV163" s="9"/>
      <c r="UW163" s="9"/>
      <c r="UX163" s="9"/>
      <c r="UY163" s="9"/>
      <c r="UZ163" s="9"/>
      <c r="VA163" s="9"/>
      <c r="VB163" s="9"/>
      <c r="VC163" s="9"/>
      <c r="VD163" s="9"/>
      <c r="VE163" s="9"/>
      <c r="VF163" s="9"/>
      <c r="VG163" s="9"/>
      <c r="VH163" s="9"/>
      <c r="VI163" s="9"/>
      <c r="VJ163" s="9"/>
      <c r="VK163" s="9"/>
      <c r="VL163" s="9"/>
      <c r="VM163" s="9"/>
      <c r="VN163" s="9"/>
      <c r="VO163" s="9"/>
      <c r="VP163" s="9"/>
      <c r="VQ163" s="9"/>
      <c r="VR163" s="9"/>
      <c r="VS163" s="9"/>
      <c r="VT163" s="9"/>
      <c r="VU163" s="9"/>
      <c r="VV163" s="9"/>
      <c r="VW163" s="9"/>
      <c r="VX163" s="9"/>
      <c r="VY163" s="9"/>
      <c r="VZ163" s="9"/>
      <c r="WA163" s="9"/>
      <c r="WB163" s="9"/>
      <c r="WC163" s="9"/>
      <c r="WD163" s="9"/>
      <c r="WE163" s="9"/>
      <c r="WF163" s="9"/>
      <c r="WG163" s="9"/>
      <c r="WH163" s="9"/>
      <c r="WI163" s="9"/>
      <c r="WJ163" s="9"/>
      <c r="WK163" s="9"/>
      <c r="WL163" s="9"/>
      <c r="WM163" s="9"/>
      <c r="WN163" s="9"/>
      <c r="WO163" s="9"/>
      <c r="WP163" s="9"/>
      <c r="WQ163" s="9"/>
      <c r="WR163" s="9"/>
      <c r="WS163" s="9"/>
      <c r="WT163" s="9"/>
      <c r="WU163" s="9"/>
      <c r="WV163" s="9"/>
      <c r="WW163" s="9"/>
      <c r="WX163" s="9"/>
      <c r="WY163" s="9"/>
      <c r="WZ163" s="9"/>
      <c r="XA163" s="9"/>
      <c r="XB163" s="9"/>
      <c r="XC163" s="9"/>
      <c r="XD163" s="9"/>
      <c r="XE163" s="9"/>
      <c r="XF163" s="9"/>
      <c r="XG163" s="9"/>
      <c r="XH163" s="9"/>
      <c r="XI163" s="9"/>
      <c r="XJ163" s="9"/>
      <c r="XK163" s="9"/>
      <c r="XL163" s="9"/>
      <c r="XM163" s="9"/>
      <c r="XN163" s="9"/>
      <c r="XO163" s="9"/>
      <c r="XP163" s="9"/>
      <c r="XQ163" s="9"/>
      <c r="XR163" s="9"/>
      <c r="XS163" s="9"/>
      <c r="XT163" s="9"/>
      <c r="XU163" s="9"/>
      <c r="XV163" s="9"/>
      <c r="XW163" s="9"/>
      <c r="XX163" s="9"/>
      <c r="XY163" s="9"/>
      <c r="XZ163" s="9"/>
      <c r="YA163" s="9"/>
      <c r="YB163" s="9"/>
      <c r="YC163" s="9"/>
      <c r="YD163" s="9"/>
      <c r="YE163" s="9"/>
      <c r="YF163" s="9"/>
      <c r="YG163" s="9"/>
      <c r="YH163" s="9"/>
      <c r="YI163" s="9"/>
      <c r="YJ163" s="9"/>
      <c r="YK163" s="9"/>
      <c r="YL163" s="9"/>
      <c r="YM163" s="9"/>
      <c r="YN163" s="9"/>
      <c r="YO163" s="9"/>
      <c r="YP163" s="9"/>
      <c r="YQ163" s="9"/>
      <c r="YR163" s="9"/>
      <c r="YS163" s="9"/>
      <c r="YT163" s="9"/>
      <c r="YU163" s="9"/>
      <c r="YV163" s="9"/>
      <c r="YW163" s="9"/>
      <c r="YX163" s="9"/>
      <c r="YY163" s="9"/>
      <c r="YZ163" s="9"/>
      <c r="ZA163" s="9"/>
      <c r="ZB163" s="9"/>
      <c r="ZC163" s="9"/>
      <c r="ZD163" s="9"/>
      <c r="ZE163" s="9"/>
      <c r="ZF163" s="9"/>
      <c r="ZG163" s="9"/>
      <c r="ZH163" s="9"/>
      <c r="ZI163" s="9"/>
      <c r="ZJ163" s="9"/>
      <c r="ZK163" s="9"/>
      <c r="ZL163" s="9"/>
      <c r="ZM163" s="9"/>
      <c r="ZN163" s="9"/>
      <c r="ZO163" s="9"/>
      <c r="ZP163" s="9"/>
      <c r="ZQ163" s="9"/>
      <c r="ZR163" s="9"/>
      <c r="ZS163" s="9"/>
      <c r="ZT163" s="9"/>
      <c r="ZU163" s="9"/>
      <c r="ZV163" s="9"/>
      <c r="ZW163" s="9"/>
      <c r="ZX163" s="9"/>
      <c r="ZY163" s="9"/>
      <c r="ZZ163" s="9"/>
      <c r="AAA163" s="9"/>
      <c r="AAB163" s="9"/>
      <c r="AAC163" s="9"/>
      <c r="AAD163" s="9"/>
      <c r="AAE163" s="9"/>
      <c r="AAF163" s="9"/>
      <c r="AAG163" s="9"/>
      <c r="AAH163" s="9"/>
      <c r="AAI163" s="9"/>
      <c r="AAJ163" s="9"/>
      <c r="AAK163" s="9"/>
      <c r="AAL163" s="9"/>
      <c r="AAM163" s="9"/>
      <c r="AAN163" s="9"/>
      <c r="AAO163" s="9"/>
      <c r="AAP163" s="9"/>
      <c r="AAQ163" s="9"/>
      <c r="AAR163" s="9"/>
      <c r="AAS163" s="9"/>
      <c r="AAT163" s="9"/>
      <c r="AAU163" s="9"/>
      <c r="AAV163" s="9"/>
      <c r="AAW163" s="9"/>
      <c r="AAX163" s="9"/>
      <c r="AAY163" s="9"/>
      <c r="AAZ163" s="9"/>
      <c r="ABA163" s="9"/>
      <c r="ABB163" s="9"/>
      <c r="ABC163" s="9"/>
      <c r="ABD163" s="9"/>
      <c r="ABE163" s="9"/>
      <c r="ABF163" s="9"/>
      <c r="ABG163" s="9"/>
      <c r="ABH163" s="9"/>
      <c r="ABI163" s="9"/>
      <c r="ABJ163" s="9"/>
      <c r="ABK163" s="9"/>
      <c r="ABL163" s="9"/>
      <c r="ABM163" s="9"/>
      <c r="ABN163" s="9"/>
      <c r="ABO163" s="9"/>
      <c r="ABP163" s="9"/>
      <c r="ABQ163" s="9"/>
      <c r="ABR163" s="9"/>
      <c r="ABS163" s="9"/>
      <c r="ABT163" s="9"/>
      <c r="ABU163" s="9"/>
      <c r="ABV163" s="9"/>
      <c r="ABW163" s="9"/>
      <c r="ABX163" s="9"/>
      <c r="ABY163" s="9"/>
      <c r="ABZ163" s="9"/>
      <c r="ACA163" s="9"/>
      <c r="ACB163" s="9"/>
      <c r="ACC163" s="9"/>
      <c r="ACD163" s="9"/>
      <c r="ACE163" s="9"/>
      <c r="ACF163" s="9"/>
      <c r="ACG163" s="9"/>
      <c r="ACH163" s="9"/>
      <c r="ACI163" s="9"/>
      <c r="ACJ163" s="9"/>
      <c r="ACK163" s="9"/>
      <c r="ACL163" s="9"/>
      <c r="ACM163" s="9"/>
      <c r="ACN163" s="9"/>
      <c r="ACO163" s="9"/>
      <c r="ACP163" s="9"/>
      <c r="ACQ163" s="9"/>
      <c r="ACR163" s="9"/>
      <c r="ACS163" s="9"/>
      <c r="ACT163" s="9"/>
      <c r="ACU163" s="9"/>
      <c r="ACV163" s="9"/>
      <c r="ACW163" s="9"/>
      <c r="ACX163" s="9"/>
      <c r="ACY163" s="9"/>
      <c r="ACZ163" s="9"/>
      <c r="ADA163" s="9"/>
      <c r="ADB163" s="9"/>
      <c r="ADC163" s="9"/>
      <c r="ADD163" s="9"/>
      <c r="ADE163" s="9"/>
      <c r="ADF163" s="9"/>
      <c r="ADG163" s="9"/>
      <c r="ADH163" s="9"/>
      <c r="ADI163" s="9"/>
      <c r="ADJ163" s="9"/>
      <c r="ADK163" s="9"/>
      <c r="ADL163" s="9"/>
      <c r="ADM163" s="9"/>
      <c r="ADN163" s="9"/>
      <c r="ADO163" s="9"/>
      <c r="ADP163" s="9"/>
      <c r="ADQ163" s="9"/>
      <c r="ADR163" s="9"/>
      <c r="ADS163" s="9"/>
      <c r="ADT163" s="9"/>
      <c r="ADU163" s="9"/>
      <c r="ADV163" s="9"/>
      <c r="ADW163" s="9"/>
      <c r="ADX163" s="9"/>
      <c r="ADY163" s="9"/>
      <c r="ADZ163" s="9"/>
      <c r="AEA163" s="9"/>
      <c r="AEB163" s="9"/>
      <c r="AEC163" s="9"/>
      <c r="AED163" s="9"/>
      <c r="AEE163" s="9"/>
      <c r="AEF163" s="9"/>
      <c r="AEG163" s="9"/>
      <c r="AEH163" s="9"/>
      <c r="AEI163" s="9"/>
      <c r="AEJ163" s="9"/>
      <c r="AEK163" s="9"/>
      <c r="AEL163" s="9"/>
      <c r="AEM163" s="9"/>
      <c r="AEN163" s="9"/>
      <c r="AEO163" s="9"/>
      <c r="AEP163" s="9"/>
      <c r="AEQ163" s="9"/>
      <c r="AER163" s="9"/>
      <c r="AES163" s="9"/>
      <c r="AET163" s="9"/>
      <c r="AEU163" s="9"/>
      <c r="AEV163" s="9"/>
      <c r="AEW163" s="9"/>
      <c r="AEX163" s="9"/>
      <c r="AEY163" s="9"/>
      <c r="AEZ163" s="9"/>
      <c r="AFA163" s="9"/>
      <c r="AFB163" s="9"/>
      <c r="AFC163" s="9"/>
      <c r="AFD163" s="9"/>
      <c r="AFE163" s="9"/>
      <c r="AFF163" s="9"/>
      <c r="AFG163" s="9"/>
      <c r="AFH163" s="9"/>
      <c r="AFI163" s="9"/>
      <c r="AFJ163" s="9"/>
      <c r="AFK163" s="9"/>
      <c r="AFL163" s="9"/>
      <c r="AFM163" s="9"/>
      <c r="AFN163" s="9"/>
      <c r="AFO163" s="9"/>
      <c r="AFP163" s="9"/>
      <c r="AFQ163" s="9"/>
      <c r="AFR163" s="9"/>
      <c r="AFS163" s="9"/>
      <c r="AFT163" s="9"/>
      <c r="AFU163" s="9"/>
      <c r="AFV163" s="9"/>
      <c r="AFW163" s="9"/>
      <c r="AFX163" s="9"/>
      <c r="AFY163" s="9"/>
      <c r="AFZ163" s="9"/>
      <c r="AGA163" s="9"/>
      <c r="AGB163" s="9"/>
      <c r="AGC163" s="9"/>
      <c r="AGD163" s="9"/>
      <c r="AGE163" s="9"/>
      <c r="AGF163" s="9"/>
      <c r="AGG163" s="9"/>
      <c r="AGH163" s="9"/>
      <c r="AGI163" s="9"/>
      <c r="AGJ163" s="9"/>
      <c r="AGK163" s="9"/>
      <c r="AGL163" s="9"/>
      <c r="AGM163" s="9"/>
      <c r="AGN163" s="9"/>
      <c r="AGO163" s="9"/>
      <c r="AGP163" s="9"/>
      <c r="AGQ163" s="9"/>
      <c r="AGR163" s="9"/>
      <c r="AGS163" s="9"/>
      <c r="AGT163" s="9"/>
      <c r="AGU163" s="9"/>
      <c r="AGV163" s="9"/>
      <c r="AGW163" s="9"/>
      <c r="AGX163" s="9"/>
      <c r="AGY163" s="9"/>
      <c r="AGZ163" s="9"/>
      <c r="AHA163" s="9"/>
      <c r="AHB163" s="9"/>
      <c r="AHC163" s="9"/>
      <c r="AHD163" s="9"/>
      <c r="AHE163" s="9"/>
      <c r="AHF163" s="9"/>
      <c r="AHG163" s="9"/>
      <c r="AHH163" s="9"/>
      <c r="AHI163" s="9"/>
      <c r="AHJ163" s="9"/>
      <c r="AHK163" s="9"/>
      <c r="AHL163" s="9"/>
      <c r="AHM163" s="9"/>
      <c r="AHN163" s="9"/>
      <c r="AHO163" s="9"/>
      <c r="AHP163" s="9"/>
      <c r="AHQ163" s="9"/>
      <c r="AHR163" s="9"/>
      <c r="AHS163" s="9"/>
      <c r="AHT163" s="9"/>
      <c r="AHU163" s="9"/>
      <c r="AHV163" s="9"/>
      <c r="AHW163" s="9"/>
      <c r="AHX163" s="9"/>
      <c r="AHY163" s="9"/>
      <c r="AHZ163" s="9"/>
      <c r="AIA163" s="9"/>
      <c r="AIB163" s="9"/>
      <c r="AIC163" s="9"/>
      <c r="AID163" s="9"/>
      <c r="AIE163" s="9"/>
      <c r="AIF163" s="9"/>
      <c r="AIG163" s="9"/>
      <c r="AIH163" s="9"/>
      <c r="AII163" s="9"/>
      <c r="AIJ163" s="9"/>
      <c r="AIK163" s="9"/>
      <c r="AIL163" s="9"/>
      <c r="AIM163" s="9"/>
      <c r="AIN163" s="9"/>
      <c r="AIO163" s="9"/>
      <c r="AIP163" s="9"/>
      <c r="AIQ163" s="9"/>
      <c r="AIR163" s="9"/>
      <c r="AIS163" s="9"/>
      <c r="AIT163" s="9"/>
      <c r="AIU163" s="9"/>
      <c r="AIV163" s="9"/>
      <c r="AIW163" s="9"/>
      <c r="AIX163" s="9"/>
      <c r="AIY163" s="9"/>
      <c r="AIZ163" s="9"/>
      <c r="AJA163" s="9"/>
      <c r="AJB163" s="9"/>
      <c r="AJC163" s="9"/>
      <c r="AJD163" s="9"/>
      <c r="AJE163" s="9"/>
      <c r="AJF163" s="9"/>
      <c r="AJG163" s="9"/>
      <c r="AJH163" s="9"/>
      <c r="AJI163" s="9"/>
      <c r="AJJ163" s="9"/>
      <c r="AJK163" s="9"/>
      <c r="AJL163" s="9"/>
      <c r="AJM163" s="9"/>
      <c r="AJN163" s="9"/>
      <c r="AJO163" s="9"/>
      <c r="AJP163" s="9"/>
      <c r="AJQ163" s="9"/>
      <c r="AJR163" s="9"/>
      <c r="AJS163" s="9"/>
      <c r="AJT163" s="9"/>
      <c r="AJU163" s="9"/>
      <c r="AJV163" s="9"/>
      <c r="AJW163" s="9"/>
      <c r="AJX163" s="9"/>
      <c r="AJY163" s="9"/>
      <c r="AJZ163" s="9"/>
      <c r="AKA163" s="9"/>
      <c r="AKB163" s="9"/>
      <c r="AKC163" s="9"/>
      <c r="AKD163" s="9"/>
      <c r="AKE163" s="9"/>
      <c r="AKF163" s="9"/>
      <c r="AKG163" s="9"/>
      <c r="AKH163" s="9"/>
      <c r="AKI163" s="9"/>
      <c r="AKJ163" s="9"/>
      <c r="AKK163" s="9"/>
      <c r="AKL163" s="9"/>
      <c r="AKM163" s="9"/>
      <c r="AKN163" s="9"/>
      <c r="AKO163" s="9"/>
      <c r="AKP163" s="9"/>
      <c r="AKQ163" s="9"/>
      <c r="AKR163" s="9"/>
      <c r="AKS163" s="9"/>
      <c r="AKT163" s="9"/>
      <c r="AKU163" s="9"/>
      <c r="AKV163" s="9"/>
      <c r="AKW163" s="9"/>
      <c r="AKX163" s="9"/>
      <c r="AKY163" s="9"/>
      <c r="AKZ163" s="9"/>
      <c r="ALA163" s="9"/>
      <c r="ALB163" s="9"/>
      <c r="ALC163" s="9"/>
      <c r="ALD163" s="9"/>
      <c r="ALE163" s="9"/>
      <c r="ALF163" s="9"/>
      <c r="ALG163" s="9"/>
      <c r="ALH163" s="9"/>
      <c r="ALI163" s="9"/>
      <c r="ALJ163" s="9"/>
      <c r="ALK163" s="9"/>
      <c r="ALL163" s="9"/>
      <c r="ALM163" s="9"/>
      <c r="ALN163" s="9"/>
      <c r="ALO163" s="9"/>
      <c r="ALP163" s="9"/>
      <c r="ALQ163" s="9"/>
      <c r="ALR163" s="9"/>
      <c r="ALS163" s="9"/>
      <c r="ALT163" s="9"/>
      <c r="ALU163" s="9"/>
      <c r="ALV163" s="9"/>
      <c r="ALW163" s="9"/>
      <c r="ALX163" s="9"/>
      <c r="ALY163" s="9"/>
      <c r="ALZ163" s="9"/>
      <c r="AMA163" s="9"/>
      <c r="AMB163" s="9"/>
      <c r="AMC163" s="9"/>
      <c r="AMD163" s="9"/>
      <c r="AME163" s="9"/>
      <c r="AMF163" s="9"/>
      <c r="AMG163" s="9"/>
      <c r="AMH163" s="9"/>
      <c r="AMI163" s="9"/>
      <c r="AMJ163" s="9"/>
      <c r="AMK163" s="9"/>
      <c r="AML163" s="9"/>
      <c r="AMM163" s="9"/>
      <c r="AMN163" s="9"/>
      <c r="AMO163" s="9"/>
      <c r="AMP163" s="9"/>
      <c r="AMQ163" s="9"/>
      <c r="AMR163" s="9"/>
      <c r="AMS163" s="9"/>
      <c r="AMT163" s="9"/>
      <c r="AMU163" s="9"/>
      <c r="AMV163" s="9"/>
      <c r="AMW163" s="9"/>
      <c r="AMX163" s="9"/>
      <c r="AMY163" s="9"/>
      <c r="AMZ163" s="9"/>
      <c r="ANA163" s="9"/>
      <c r="ANB163" s="9"/>
      <c r="ANC163" s="9"/>
      <c r="AND163" s="9"/>
      <c r="ANE163" s="9"/>
      <c r="ANF163" s="9"/>
      <c r="ANG163" s="9"/>
      <c r="ANH163" s="9"/>
      <c r="ANI163" s="9"/>
      <c r="ANJ163" s="9"/>
      <c r="ANK163" s="9"/>
      <c r="ANL163" s="9"/>
      <c r="ANM163" s="9"/>
      <c r="ANN163" s="9"/>
      <c r="ANO163" s="9"/>
      <c r="ANP163" s="9"/>
      <c r="ANQ163" s="9"/>
      <c r="ANR163" s="9"/>
      <c r="ANS163" s="9"/>
      <c r="ANT163" s="9"/>
      <c r="ANU163" s="9"/>
      <c r="ANV163" s="9"/>
      <c r="ANW163" s="9"/>
      <c r="ANX163" s="9"/>
      <c r="ANY163" s="9"/>
      <c r="ANZ163" s="9"/>
      <c r="AOA163" s="9"/>
      <c r="AOB163" s="9"/>
      <c r="AOC163" s="9"/>
      <c r="AOD163" s="9"/>
      <c r="AOE163" s="9"/>
      <c r="AOF163" s="9"/>
      <c r="AOG163" s="9"/>
      <c r="AOH163" s="9"/>
      <c r="AOI163" s="9"/>
      <c r="AOJ163" s="9"/>
      <c r="AOK163" s="9"/>
      <c r="AOL163" s="9"/>
      <c r="AOM163" s="9"/>
      <c r="AON163" s="9"/>
      <c r="AOO163" s="9"/>
      <c r="AOP163" s="9"/>
      <c r="AOQ163" s="9"/>
      <c r="AOR163" s="9"/>
      <c r="AOS163" s="9"/>
      <c r="AOT163" s="9"/>
      <c r="AOU163" s="9"/>
      <c r="AOV163" s="9"/>
      <c r="AOW163" s="9"/>
      <c r="AOX163" s="9"/>
      <c r="AOY163" s="9"/>
      <c r="AOZ163" s="9"/>
      <c r="APA163" s="9"/>
      <c r="APB163" s="9"/>
      <c r="APC163" s="9"/>
      <c r="APD163" s="9"/>
      <c r="APE163" s="9"/>
      <c r="APF163" s="9"/>
      <c r="APG163" s="9"/>
      <c r="APH163" s="9"/>
      <c r="API163" s="9"/>
      <c r="APJ163" s="9"/>
      <c r="APK163" s="9"/>
      <c r="APL163" s="9"/>
      <c r="APM163" s="9"/>
      <c r="APN163" s="9"/>
      <c r="APO163" s="9"/>
      <c r="APP163" s="9"/>
      <c r="APQ163" s="9"/>
      <c r="APR163" s="9"/>
      <c r="APS163" s="9"/>
      <c r="APT163" s="9"/>
      <c r="APU163" s="9"/>
      <c r="APV163" s="9"/>
      <c r="APW163" s="9"/>
      <c r="APX163" s="9"/>
      <c r="APY163" s="9"/>
      <c r="APZ163" s="9"/>
      <c r="AQA163" s="9"/>
      <c r="AQB163" s="9"/>
      <c r="AQC163" s="9"/>
      <c r="AQD163" s="9"/>
      <c r="AQE163" s="9"/>
      <c r="AQF163" s="9"/>
      <c r="AQG163" s="9"/>
      <c r="AQH163" s="9"/>
      <c r="AQI163" s="9"/>
      <c r="AQJ163" s="9"/>
      <c r="AQK163" s="9"/>
      <c r="AQL163" s="9"/>
      <c r="AQM163" s="9"/>
      <c r="AQN163" s="9"/>
      <c r="AQO163" s="9"/>
      <c r="AQP163" s="9"/>
      <c r="AQQ163" s="9"/>
      <c r="AQR163" s="9"/>
      <c r="AQS163" s="9"/>
      <c r="AQT163" s="9"/>
      <c r="AQU163" s="9"/>
      <c r="AQV163" s="9"/>
      <c r="AQW163" s="9"/>
      <c r="AQX163" s="9"/>
      <c r="AQY163" s="9"/>
      <c r="AQZ163" s="9"/>
      <c r="ARA163" s="9"/>
      <c r="ARB163" s="9"/>
      <c r="ARC163" s="9"/>
      <c r="ARD163" s="9"/>
      <c r="ARE163" s="9"/>
      <c r="ARF163" s="9"/>
      <c r="ARG163" s="9"/>
      <c r="ARH163" s="9"/>
      <c r="ARI163" s="9"/>
      <c r="ARJ163" s="9"/>
      <c r="ARK163" s="9"/>
      <c r="ARL163" s="9"/>
      <c r="ARM163" s="9"/>
      <c r="ARN163" s="9"/>
      <c r="ARO163" s="9"/>
      <c r="ARP163" s="9"/>
      <c r="ARQ163" s="9"/>
      <c r="ARR163" s="9"/>
      <c r="ARS163" s="9"/>
      <c r="ART163" s="9"/>
      <c r="ARU163" s="9"/>
      <c r="ARV163" s="9"/>
      <c r="ARW163" s="9"/>
      <c r="ARX163" s="9"/>
      <c r="ARY163" s="9"/>
      <c r="ARZ163" s="9"/>
      <c r="ASA163" s="9"/>
      <c r="ASB163" s="9"/>
      <c r="ASC163" s="9"/>
      <c r="ASD163" s="9"/>
      <c r="ASE163" s="9"/>
      <c r="ASF163" s="9"/>
      <c r="ASG163" s="9"/>
      <c r="ASH163" s="9"/>
      <c r="ASI163" s="9"/>
      <c r="ASJ163" s="9"/>
      <c r="ASK163" s="9"/>
      <c r="ASL163" s="9"/>
      <c r="ASM163" s="9"/>
      <c r="ASN163" s="9"/>
      <c r="ASO163" s="9"/>
      <c r="ASP163" s="9"/>
      <c r="ASQ163" s="9"/>
      <c r="ASR163" s="9"/>
      <c r="ASS163" s="9"/>
      <c r="AST163" s="9"/>
      <c r="ASU163" s="9"/>
      <c r="ASV163" s="9"/>
      <c r="ASW163" s="9"/>
      <c r="ASX163" s="9"/>
      <c r="ASY163" s="9"/>
      <c r="ASZ163" s="9"/>
      <c r="ATA163" s="9"/>
      <c r="ATB163" s="9"/>
      <c r="ATC163" s="9"/>
      <c r="ATD163" s="9"/>
      <c r="ATE163" s="9"/>
      <c r="ATF163" s="9"/>
      <c r="ATG163" s="9"/>
      <c r="ATH163" s="9"/>
      <c r="ATI163" s="9"/>
      <c r="ATJ163" s="9"/>
      <c r="ATK163" s="9"/>
      <c r="ATL163" s="9"/>
      <c r="ATM163" s="9"/>
      <c r="ATN163" s="9"/>
      <c r="ATO163" s="9"/>
      <c r="ATP163" s="9"/>
      <c r="ATQ163" s="9"/>
      <c r="ATR163" s="9"/>
      <c r="ATS163" s="9"/>
      <c r="ATT163" s="9"/>
      <c r="ATU163" s="9"/>
      <c r="ATV163" s="9"/>
      <c r="ATW163" s="9"/>
      <c r="ATX163" s="9"/>
      <c r="ATY163" s="9"/>
      <c r="ATZ163" s="9"/>
      <c r="AUA163" s="9"/>
      <c r="AUB163" s="9"/>
      <c r="AUC163" s="9"/>
      <c r="AUD163" s="9"/>
      <c r="AUE163" s="9"/>
      <c r="AUF163" s="9"/>
      <c r="AUG163" s="9"/>
      <c r="AUH163" s="9"/>
      <c r="AUI163" s="9"/>
      <c r="AUJ163" s="9"/>
      <c r="AUK163" s="9"/>
      <c r="AUL163" s="9"/>
      <c r="AUM163" s="9"/>
      <c r="AUN163" s="9"/>
      <c r="AUO163" s="9"/>
      <c r="AUP163" s="9"/>
      <c r="AUQ163" s="9"/>
      <c r="AUR163" s="9"/>
      <c r="AUS163" s="9"/>
      <c r="AUT163" s="9"/>
      <c r="AUU163" s="9"/>
      <c r="AUV163" s="9"/>
      <c r="AUW163" s="9"/>
      <c r="AUX163" s="9"/>
      <c r="AUY163" s="9"/>
      <c r="AUZ163" s="9"/>
      <c r="AVA163" s="9"/>
      <c r="AVB163" s="9"/>
      <c r="AVC163" s="9"/>
      <c r="AVD163" s="9"/>
      <c r="AVE163" s="9"/>
      <c r="AVF163" s="9"/>
      <c r="AVG163" s="9"/>
      <c r="AVH163" s="9"/>
      <c r="AVI163" s="9"/>
      <c r="AVJ163" s="9"/>
      <c r="AVK163" s="9"/>
      <c r="AVL163" s="9"/>
      <c r="AVM163" s="9"/>
      <c r="AVN163" s="9"/>
      <c r="AVO163" s="9"/>
      <c r="AVP163" s="9"/>
      <c r="AVQ163" s="9"/>
      <c r="AVR163" s="9"/>
      <c r="AVS163" s="9"/>
      <c r="AVT163" s="9"/>
      <c r="AVU163" s="9"/>
      <c r="AVV163" s="9"/>
      <c r="AVW163" s="9"/>
      <c r="AVX163" s="9"/>
      <c r="AVY163" s="9"/>
      <c r="AVZ163" s="9"/>
      <c r="AWA163" s="9"/>
      <c r="AWB163" s="9"/>
      <c r="AWC163" s="9"/>
      <c r="AWD163" s="9"/>
      <c r="AWE163" s="9"/>
      <c r="AWF163" s="9"/>
      <c r="AWG163" s="9"/>
      <c r="AWH163" s="9"/>
      <c r="AWI163" s="9"/>
      <c r="AWJ163" s="9"/>
      <c r="AWK163" s="9"/>
      <c r="AWL163" s="9"/>
      <c r="AWM163" s="9"/>
      <c r="AWN163" s="9"/>
      <c r="AWO163" s="9"/>
      <c r="AWP163" s="9"/>
      <c r="AWQ163" s="9"/>
      <c r="AWR163" s="9"/>
      <c r="AWS163" s="9"/>
      <c r="AWT163" s="9"/>
      <c r="AWU163" s="9"/>
      <c r="AWV163" s="9"/>
      <c r="AWW163" s="9"/>
      <c r="AWX163" s="9"/>
      <c r="AWY163" s="9"/>
      <c r="AWZ163" s="9"/>
      <c r="AXA163" s="9"/>
      <c r="AXB163" s="9"/>
      <c r="AXC163" s="9"/>
      <c r="AXD163" s="9"/>
      <c r="AXE163" s="9"/>
      <c r="AXF163" s="9"/>
      <c r="AXG163" s="9"/>
      <c r="AXH163" s="9"/>
      <c r="AXI163" s="9"/>
      <c r="AXJ163" s="9"/>
      <c r="AXK163" s="9"/>
      <c r="AXL163" s="9"/>
      <c r="AXM163" s="9"/>
      <c r="AXN163" s="9"/>
      <c r="AXO163" s="9"/>
      <c r="AXP163" s="9"/>
      <c r="AXQ163" s="9"/>
      <c r="AXR163" s="9"/>
      <c r="AXS163" s="9"/>
      <c r="AXT163" s="9"/>
      <c r="AXU163" s="9"/>
      <c r="AXV163" s="9"/>
      <c r="AXW163" s="9"/>
      <c r="AXX163" s="9"/>
      <c r="AXY163" s="9"/>
      <c r="AXZ163" s="9"/>
      <c r="AYA163" s="9"/>
      <c r="AYB163" s="9"/>
      <c r="AYC163" s="9"/>
      <c r="AYD163" s="9"/>
      <c r="AYE163" s="9"/>
      <c r="AYF163" s="9"/>
      <c r="AYG163" s="9"/>
      <c r="AYH163" s="9"/>
      <c r="AYI163" s="9"/>
      <c r="AYJ163" s="9"/>
      <c r="AYK163" s="9"/>
      <c r="AYL163" s="9"/>
      <c r="AYM163" s="9"/>
      <c r="AYN163" s="9"/>
      <c r="AYO163" s="9"/>
      <c r="AYP163" s="9"/>
      <c r="AYQ163" s="9"/>
      <c r="AYR163" s="9"/>
      <c r="AYS163" s="9"/>
      <c r="AYT163" s="9"/>
      <c r="AYU163" s="9"/>
      <c r="AYV163" s="9"/>
      <c r="AYW163" s="9"/>
      <c r="AYX163" s="9"/>
      <c r="AYY163" s="9"/>
      <c r="AYZ163" s="9"/>
      <c r="AZA163" s="9"/>
      <c r="AZB163" s="9"/>
      <c r="AZC163" s="9"/>
      <c r="AZD163" s="9"/>
      <c r="AZE163" s="9"/>
      <c r="AZF163" s="9"/>
      <c r="AZG163" s="9"/>
      <c r="AZH163" s="9"/>
      <c r="AZI163" s="9"/>
      <c r="AZJ163" s="9"/>
      <c r="AZK163" s="9"/>
      <c r="AZL163" s="9"/>
      <c r="AZM163" s="9"/>
      <c r="AZN163" s="9"/>
      <c r="AZO163" s="9"/>
      <c r="AZP163" s="9"/>
      <c r="AZQ163" s="9"/>
      <c r="AZR163" s="9"/>
      <c r="AZS163" s="9"/>
      <c r="AZT163" s="9"/>
      <c r="AZU163" s="9"/>
      <c r="AZV163" s="9"/>
      <c r="AZW163" s="9"/>
      <c r="AZX163" s="9"/>
      <c r="AZY163" s="9"/>
      <c r="AZZ163" s="9"/>
      <c r="BAA163" s="9"/>
      <c r="BAB163" s="9"/>
      <c r="BAC163" s="9"/>
      <c r="BAD163" s="9"/>
      <c r="BAE163" s="9"/>
      <c r="BAF163" s="9"/>
      <c r="BAG163" s="9"/>
      <c r="BAH163" s="9"/>
      <c r="BAI163" s="9"/>
      <c r="BAJ163" s="9"/>
      <c r="BAK163" s="9"/>
      <c r="BAL163" s="9"/>
      <c r="BAM163" s="9"/>
      <c r="BAN163" s="9"/>
      <c r="BAO163" s="9"/>
      <c r="BAP163" s="9"/>
      <c r="BAQ163" s="9"/>
      <c r="BAR163" s="9"/>
      <c r="BAS163" s="9"/>
      <c r="BAT163" s="9"/>
      <c r="BAU163" s="9"/>
      <c r="BAV163" s="9"/>
      <c r="BAW163" s="9"/>
      <c r="BAX163" s="9"/>
      <c r="BAY163" s="9"/>
      <c r="BAZ163" s="9"/>
      <c r="BBA163" s="9"/>
      <c r="BBB163" s="9"/>
      <c r="BBC163" s="9"/>
      <c r="BBD163" s="9"/>
      <c r="BBE163" s="9"/>
      <c r="BBF163" s="9"/>
      <c r="BBG163" s="9"/>
      <c r="BBH163" s="9"/>
      <c r="BBI163" s="9"/>
      <c r="BBJ163" s="9"/>
      <c r="BBK163" s="9"/>
      <c r="BBL163" s="9"/>
      <c r="BBM163" s="9"/>
      <c r="BBN163" s="9"/>
      <c r="BBO163" s="9"/>
      <c r="BBP163" s="9"/>
      <c r="BBQ163" s="9"/>
      <c r="BBR163" s="9"/>
      <c r="BBS163" s="9"/>
      <c r="BBT163" s="9"/>
      <c r="BBU163" s="9"/>
      <c r="BBV163" s="9"/>
      <c r="BBW163" s="9"/>
      <c r="BBX163" s="9"/>
      <c r="BBY163" s="9"/>
      <c r="BBZ163" s="9"/>
      <c r="BCA163" s="9"/>
      <c r="BCB163" s="9"/>
      <c r="BCC163" s="9"/>
      <c r="BCD163" s="9"/>
      <c r="BCE163" s="9"/>
      <c r="BCF163" s="9"/>
      <c r="BCG163" s="9"/>
      <c r="BCH163" s="9"/>
      <c r="BCI163" s="9"/>
      <c r="BCJ163" s="9"/>
      <c r="BCK163" s="9"/>
      <c r="BCL163" s="9"/>
      <c r="BCM163" s="9"/>
      <c r="BCN163" s="9"/>
      <c r="BCO163" s="9"/>
      <c r="BCP163" s="9"/>
      <c r="BCQ163" s="9"/>
      <c r="BCR163" s="9"/>
      <c r="BCS163" s="9"/>
      <c r="BCT163" s="9"/>
      <c r="BCU163" s="9"/>
      <c r="BCV163" s="9"/>
      <c r="BCW163" s="9"/>
      <c r="BCX163" s="9"/>
      <c r="BCY163" s="9"/>
      <c r="BCZ163" s="9"/>
      <c r="BDA163" s="9"/>
      <c r="BDB163" s="9"/>
      <c r="BDC163" s="9"/>
      <c r="BDD163" s="9"/>
      <c r="BDE163" s="9"/>
      <c r="BDF163" s="9"/>
      <c r="BDG163" s="9"/>
      <c r="BDH163" s="9"/>
      <c r="BDI163" s="9"/>
      <c r="BDJ163" s="9"/>
      <c r="BDK163" s="9"/>
      <c r="BDL163" s="9"/>
      <c r="BDM163" s="9"/>
      <c r="BDN163" s="9"/>
      <c r="BDO163" s="9"/>
      <c r="BDP163" s="9"/>
      <c r="BDQ163" s="9"/>
      <c r="BDR163" s="9"/>
      <c r="BDS163" s="9"/>
      <c r="BDT163" s="9"/>
      <c r="BDU163" s="9"/>
      <c r="BDV163" s="9"/>
      <c r="BDW163" s="9"/>
      <c r="BDX163" s="9"/>
      <c r="BDY163" s="9"/>
      <c r="BDZ163" s="9"/>
      <c r="BEA163" s="9"/>
      <c r="BEB163" s="9"/>
      <c r="BEC163" s="9"/>
      <c r="BED163" s="9"/>
      <c r="BEE163" s="9"/>
      <c r="BEF163" s="9"/>
      <c r="BEG163" s="9"/>
      <c r="BEH163" s="9"/>
      <c r="BEI163" s="9"/>
      <c r="BEJ163" s="9"/>
      <c r="BEK163" s="9"/>
      <c r="BEL163" s="9"/>
      <c r="BEM163" s="9"/>
      <c r="BEN163" s="9"/>
      <c r="BEO163" s="9"/>
      <c r="BEP163" s="9"/>
      <c r="BEQ163" s="9"/>
      <c r="BER163" s="9"/>
      <c r="BES163" s="9"/>
      <c r="BET163" s="9"/>
      <c r="BEU163" s="9"/>
      <c r="BEV163" s="9"/>
      <c r="BEW163" s="9"/>
      <c r="BEX163" s="9"/>
      <c r="BEY163" s="9"/>
      <c r="BEZ163" s="9"/>
      <c r="BFA163" s="9"/>
      <c r="BFB163" s="9"/>
      <c r="BFC163" s="9"/>
      <c r="BFD163" s="9"/>
      <c r="BFE163" s="9"/>
      <c r="BFF163" s="9"/>
      <c r="BFG163" s="9"/>
      <c r="BFH163" s="9"/>
      <c r="BFI163" s="9"/>
      <c r="BFJ163" s="9"/>
      <c r="BFK163" s="9"/>
      <c r="BFL163" s="9"/>
      <c r="BFM163" s="9"/>
      <c r="BFN163" s="9"/>
      <c r="BFO163" s="9"/>
      <c r="BFP163" s="9"/>
      <c r="BFQ163" s="9"/>
      <c r="BFR163" s="9"/>
      <c r="BFS163" s="9"/>
      <c r="BFT163" s="9"/>
      <c r="BFU163" s="9"/>
      <c r="BFV163" s="9"/>
      <c r="BFW163" s="9"/>
      <c r="BFX163" s="9"/>
      <c r="BFY163" s="9"/>
      <c r="BFZ163" s="9"/>
      <c r="BGA163" s="9"/>
      <c r="BGB163" s="9"/>
      <c r="BGC163" s="9"/>
      <c r="BGD163" s="9"/>
      <c r="BGE163" s="9"/>
      <c r="BGF163" s="9"/>
      <c r="BGG163" s="9"/>
      <c r="BGH163" s="9"/>
      <c r="BGI163" s="9"/>
      <c r="BGJ163" s="9"/>
      <c r="BGK163" s="9"/>
      <c r="BGL163" s="9"/>
      <c r="BGM163" s="9"/>
      <c r="BGN163" s="9"/>
      <c r="BGO163" s="9"/>
      <c r="BGP163" s="9"/>
      <c r="BGQ163" s="9"/>
      <c r="BGR163" s="9"/>
      <c r="BGS163" s="9"/>
      <c r="BGT163" s="9"/>
      <c r="BGU163" s="9"/>
      <c r="BGV163" s="9"/>
      <c r="BGW163" s="9"/>
      <c r="BGX163" s="9"/>
      <c r="BGY163" s="9"/>
      <c r="BGZ163" s="9"/>
      <c r="BHA163" s="9"/>
      <c r="BHB163" s="9"/>
      <c r="BHC163" s="9"/>
      <c r="BHD163" s="9"/>
      <c r="BHE163" s="9"/>
      <c r="BHF163" s="9"/>
      <c r="BHG163" s="9"/>
      <c r="BHH163" s="9"/>
      <c r="BHI163" s="9"/>
      <c r="BHJ163" s="9"/>
      <c r="BHK163" s="9"/>
      <c r="BHL163" s="9"/>
      <c r="BHM163" s="9"/>
      <c r="BHN163" s="9"/>
      <c r="BHO163" s="9"/>
      <c r="BHP163" s="9"/>
      <c r="BHQ163" s="9"/>
      <c r="BHR163" s="9"/>
      <c r="BHS163" s="9"/>
      <c r="BHT163" s="9"/>
      <c r="BHU163" s="9"/>
      <c r="BHV163" s="9"/>
      <c r="BHW163" s="9"/>
      <c r="BHX163" s="9"/>
      <c r="BHY163" s="9"/>
      <c r="BHZ163" s="9"/>
      <c r="BIA163" s="9"/>
      <c r="BIB163" s="9"/>
      <c r="BIC163" s="9"/>
    </row>
    <row r="164" spans="1:1589" s="10" customFormat="1" ht="39.75" customHeight="1">
      <c r="A164" s="78"/>
      <c r="B164" s="60"/>
      <c r="C164" s="197"/>
      <c r="D164" s="198"/>
      <c r="E164" s="115">
        <v>42370</v>
      </c>
      <c r="F164" s="115">
        <v>42735</v>
      </c>
      <c r="G164" s="116" t="s">
        <v>11</v>
      </c>
      <c r="H164" s="145"/>
      <c r="I164" s="145"/>
      <c r="J164" s="145"/>
      <c r="K164" s="143"/>
      <c r="L164" s="145">
        <v>0</v>
      </c>
      <c r="M164" s="130"/>
      <c r="N164" s="145"/>
      <c r="O164" s="145"/>
      <c r="P164" s="145"/>
      <c r="Q164" s="145"/>
      <c r="R164" s="145"/>
      <c r="S164" s="145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  <c r="EO164" s="9"/>
      <c r="EP164" s="9"/>
      <c r="EQ164" s="9"/>
      <c r="ER164" s="9"/>
      <c r="ES164" s="9"/>
      <c r="ET164" s="9"/>
      <c r="EU164" s="9"/>
      <c r="EV164" s="9"/>
      <c r="EW164" s="9"/>
      <c r="EX164" s="9"/>
      <c r="EY164" s="9"/>
      <c r="EZ164" s="9"/>
      <c r="FA164" s="9"/>
      <c r="FB164" s="9"/>
      <c r="FC164" s="9"/>
      <c r="FD164" s="9"/>
      <c r="FE164" s="9"/>
      <c r="FF164" s="9"/>
      <c r="FG164" s="9"/>
      <c r="FH164" s="9"/>
      <c r="FI164" s="9"/>
      <c r="FJ164" s="9"/>
      <c r="FK164" s="9"/>
      <c r="FL164" s="9"/>
      <c r="FM164" s="9"/>
      <c r="FN164" s="9"/>
      <c r="FO164" s="9"/>
      <c r="FP164" s="9"/>
      <c r="FQ164" s="9"/>
      <c r="FR164" s="9"/>
      <c r="FS164" s="9"/>
      <c r="FT164" s="9"/>
      <c r="FU164" s="9"/>
      <c r="FV164" s="9"/>
      <c r="FW164" s="9"/>
      <c r="FX164" s="9"/>
      <c r="FY164" s="9"/>
      <c r="FZ164" s="9"/>
      <c r="GA164" s="9"/>
      <c r="GB164" s="9"/>
      <c r="GC164" s="9"/>
      <c r="GD164" s="9"/>
      <c r="GE164" s="9"/>
      <c r="GF164" s="9"/>
      <c r="GG164" s="9"/>
      <c r="GH164" s="9"/>
      <c r="GI164" s="9"/>
      <c r="GJ164" s="9"/>
      <c r="GK164" s="9"/>
      <c r="GL164" s="9"/>
      <c r="GM164" s="9"/>
      <c r="GN164" s="9"/>
      <c r="GO164" s="9"/>
      <c r="GP164" s="9"/>
      <c r="GQ164" s="9"/>
      <c r="GR164" s="9"/>
      <c r="GS164" s="9"/>
      <c r="GT164" s="9"/>
      <c r="GU164" s="9"/>
      <c r="GV164" s="9"/>
      <c r="GW164" s="9"/>
      <c r="GX164" s="9"/>
      <c r="GY164" s="9"/>
      <c r="GZ164" s="9"/>
      <c r="HA164" s="9"/>
      <c r="HB164" s="9"/>
      <c r="HC164" s="9"/>
      <c r="HD164" s="9"/>
      <c r="HE164" s="9"/>
      <c r="HF164" s="9"/>
      <c r="HG164" s="9"/>
      <c r="HH164" s="9"/>
      <c r="HI164" s="9"/>
      <c r="HJ164" s="9"/>
      <c r="HK164" s="9"/>
      <c r="HL164" s="9"/>
      <c r="HM164" s="9"/>
      <c r="HN164" s="9"/>
      <c r="HO164" s="9"/>
      <c r="HP164" s="9"/>
      <c r="HQ164" s="9"/>
      <c r="HR164" s="9"/>
      <c r="HS164" s="9"/>
      <c r="HT164" s="9"/>
      <c r="HU164" s="9"/>
      <c r="HV164" s="9"/>
      <c r="HW164" s="9"/>
      <c r="HX164" s="9"/>
      <c r="HY164" s="9"/>
      <c r="HZ164" s="9"/>
      <c r="IA164" s="9"/>
      <c r="IB164" s="9"/>
      <c r="IC164" s="9"/>
      <c r="ID164" s="9"/>
      <c r="IE164" s="9"/>
      <c r="IF164" s="9"/>
      <c r="IG164" s="9"/>
      <c r="IH164" s="9"/>
      <c r="II164" s="9"/>
      <c r="IJ164" s="9"/>
      <c r="IK164" s="9"/>
      <c r="IL164" s="9"/>
      <c r="IM164" s="9"/>
      <c r="IN164" s="9"/>
      <c r="IO164" s="9"/>
      <c r="IP164" s="9"/>
      <c r="IQ164" s="9"/>
      <c r="IR164" s="9"/>
      <c r="IS164" s="9"/>
      <c r="IT164" s="9"/>
      <c r="IU164" s="9"/>
      <c r="IV164" s="9"/>
      <c r="IW164" s="9"/>
      <c r="IX164" s="9"/>
      <c r="IY164" s="9"/>
      <c r="IZ164" s="9"/>
      <c r="JA164" s="9"/>
      <c r="JB164" s="9"/>
      <c r="JC164" s="9"/>
      <c r="JD164" s="9"/>
      <c r="JE164" s="9"/>
      <c r="JF164" s="9"/>
      <c r="JG164" s="9"/>
      <c r="JH164" s="9"/>
      <c r="JI164" s="9"/>
      <c r="JJ164" s="9"/>
      <c r="JK164" s="9"/>
      <c r="JL164" s="9"/>
      <c r="JM164" s="9"/>
      <c r="JN164" s="9"/>
      <c r="JO164" s="9"/>
      <c r="JP164" s="9"/>
      <c r="JQ164" s="9"/>
      <c r="JR164" s="9"/>
      <c r="JS164" s="9"/>
      <c r="JT164" s="9"/>
      <c r="JU164" s="9"/>
      <c r="JV164" s="9"/>
      <c r="JW164" s="9"/>
      <c r="JX164" s="9"/>
      <c r="JY164" s="9"/>
      <c r="JZ164" s="9"/>
      <c r="KA164" s="9"/>
      <c r="KB164" s="9"/>
      <c r="KC164" s="9"/>
      <c r="KD164" s="9"/>
      <c r="KE164" s="9"/>
      <c r="KF164" s="9"/>
      <c r="KG164" s="9"/>
      <c r="KH164" s="9"/>
      <c r="KI164" s="9"/>
      <c r="KJ164" s="9"/>
      <c r="KK164" s="9"/>
      <c r="KL164" s="9"/>
      <c r="KM164" s="9"/>
      <c r="KN164" s="9"/>
      <c r="KO164" s="9"/>
      <c r="KP164" s="9"/>
      <c r="KQ164" s="9"/>
      <c r="KR164" s="9"/>
      <c r="KS164" s="9"/>
      <c r="KT164" s="9"/>
      <c r="KU164" s="9"/>
      <c r="KV164" s="9"/>
      <c r="KW164" s="9"/>
      <c r="KX164" s="9"/>
      <c r="KY164" s="9"/>
      <c r="KZ164" s="9"/>
      <c r="LA164" s="9"/>
      <c r="LB164" s="9"/>
      <c r="LC164" s="9"/>
      <c r="LD164" s="9"/>
      <c r="LE164" s="9"/>
      <c r="LF164" s="9"/>
      <c r="LG164" s="9"/>
      <c r="LH164" s="9"/>
      <c r="LI164" s="9"/>
      <c r="LJ164" s="9"/>
      <c r="LK164" s="9"/>
      <c r="LL164" s="9"/>
      <c r="LM164" s="9"/>
      <c r="LN164" s="9"/>
      <c r="LO164" s="9"/>
      <c r="LP164" s="9"/>
      <c r="LQ164" s="9"/>
      <c r="LR164" s="9"/>
      <c r="LS164" s="9"/>
      <c r="LT164" s="9"/>
      <c r="LU164" s="9"/>
      <c r="LV164" s="9"/>
      <c r="LW164" s="9"/>
      <c r="LX164" s="9"/>
      <c r="LY164" s="9"/>
      <c r="LZ164" s="9"/>
      <c r="MA164" s="9"/>
      <c r="MB164" s="9"/>
      <c r="MC164" s="9"/>
      <c r="MD164" s="9"/>
      <c r="ME164" s="9"/>
      <c r="MF164" s="9"/>
      <c r="MG164" s="9"/>
      <c r="MH164" s="9"/>
      <c r="MI164" s="9"/>
      <c r="MJ164" s="9"/>
      <c r="MK164" s="9"/>
      <c r="ML164" s="9"/>
      <c r="MM164" s="9"/>
      <c r="MN164" s="9"/>
      <c r="MO164" s="9"/>
      <c r="MP164" s="9"/>
      <c r="MQ164" s="9"/>
      <c r="MR164" s="9"/>
      <c r="MS164" s="9"/>
      <c r="MT164" s="9"/>
      <c r="MU164" s="9"/>
      <c r="MV164" s="9"/>
      <c r="MW164" s="9"/>
      <c r="MX164" s="9"/>
      <c r="MY164" s="9"/>
      <c r="MZ164" s="9"/>
      <c r="NA164" s="9"/>
      <c r="NB164" s="9"/>
      <c r="NC164" s="9"/>
      <c r="ND164" s="9"/>
      <c r="NE164" s="9"/>
      <c r="NF164" s="9"/>
      <c r="NG164" s="9"/>
      <c r="NH164" s="9"/>
      <c r="NI164" s="9"/>
      <c r="NJ164" s="9"/>
      <c r="NK164" s="9"/>
      <c r="NL164" s="9"/>
      <c r="NM164" s="9"/>
      <c r="NN164" s="9"/>
      <c r="NO164" s="9"/>
      <c r="NP164" s="9"/>
      <c r="NQ164" s="9"/>
      <c r="NR164" s="9"/>
      <c r="NS164" s="9"/>
      <c r="NT164" s="9"/>
      <c r="NU164" s="9"/>
      <c r="NV164" s="9"/>
      <c r="NW164" s="9"/>
      <c r="NX164" s="9"/>
      <c r="NY164" s="9"/>
      <c r="NZ164" s="9"/>
      <c r="OA164" s="9"/>
      <c r="OB164" s="9"/>
      <c r="OC164" s="9"/>
      <c r="OD164" s="9"/>
      <c r="OE164" s="9"/>
      <c r="OF164" s="9"/>
      <c r="OG164" s="9"/>
      <c r="OH164" s="9"/>
      <c r="OI164" s="9"/>
      <c r="OJ164" s="9"/>
      <c r="OK164" s="9"/>
      <c r="OL164" s="9"/>
      <c r="OM164" s="9"/>
      <c r="ON164" s="9"/>
      <c r="OO164" s="9"/>
      <c r="OP164" s="9"/>
      <c r="OQ164" s="9"/>
      <c r="OR164" s="9"/>
      <c r="OS164" s="9"/>
      <c r="OT164" s="9"/>
      <c r="OU164" s="9"/>
      <c r="OV164" s="9"/>
      <c r="OW164" s="9"/>
      <c r="OX164" s="9"/>
      <c r="OY164" s="9"/>
      <c r="OZ164" s="9"/>
      <c r="PA164" s="9"/>
      <c r="PB164" s="9"/>
      <c r="PC164" s="9"/>
      <c r="PD164" s="9"/>
      <c r="PE164" s="9"/>
      <c r="PF164" s="9"/>
      <c r="PG164" s="9"/>
      <c r="PH164" s="9"/>
      <c r="PI164" s="9"/>
      <c r="PJ164" s="9"/>
      <c r="PK164" s="9"/>
      <c r="PL164" s="9"/>
      <c r="PM164" s="9"/>
      <c r="PN164" s="9"/>
      <c r="PO164" s="9"/>
      <c r="PP164" s="9"/>
      <c r="PQ164" s="9"/>
      <c r="PR164" s="9"/>
      <c r="PS164" s="9"/>
      <c r="PT164" s="9"/>
      <c r="PU164" s="9"/>
      <c r="PV164" s="9"/>
      <c r="PW164" s="9"/>
      <c r="PX164" s="9"/>
      <c r="PY164" s="9"/>
      <c r="PZ164" s="9"/>
      <c r="QA164" s="9"/>
      <c r="QB164" s="9"/>
      <c r="QC164" s="9"/>
      <c r="QD164" s="9"/>
      <c r="QE164" s="9"/>
      <c r="QF164" s="9"/>
      <c r="QG164" s="9"/>
      <c r="QH164" s="9"/>
      <c r="QI164" s="9"/>
      <c r="QJ164" s="9"/>
      <c r="QK164" s="9"/>
      <c r="QL164" s="9"/>
      <c r="QM164" s="9"/>
      <c r="QN164" s="9"/>
      <c r="QO164" s="9"/>
      <c r="QP164" s="9"/>
      <c r="QQ164" s="9"/>
      <c r="QR164" s="9"/>
      <c r="QS164" s="9"/>
      <c r="QT164" s="9"/>
      <c r="QU164" s="9"/>
      <c r="QV164" s="9"/>
      <c r="QW164" s="9"/>
      <c r="QX164" s="9"/>
      <c r="QY164" s="9"/>
      <c r="QZ164" s="9"/>
      <c r="RA164" s="9"/>
      <c r="RB164" s="9"/>
      <c r="RC164" s="9"/>
      <c r="RD164" s="9"/>
      <c r="RE164" s="9"/>
      <c r="RF164" s="9"/>
      <c r="RG164" s="9"/>
      <c r="RH164" s="9"/>
      <c r="RI164" s="9"/>
      <c r="RJ164" s="9"/>
      <c r="RK164" s="9"/>
      <c r="RL164" s="9"/>
      <c r="RM164" s="9"/>
      <c r="RN164" s="9"/>
      <c r="RO164" s="9"/>
      <c r="RP164" s="9"/>
      <c r="RQ164" s="9"/>
      <c r="RR164" s="9"/>
      <c r="RS164" s="9"/>
      <c r="RT164" s="9"/>
      <c r="RU164" s="9"/>
      <c r="RV164" s="9"/>
      <c r="RW164" s="9"/>
      <c r="RX164" s="9"/>
      <c r="RY164" s="9"/>
      <c r="RZ164" s="9"/>
      <c r="SA164" s="9"/>
      <c r="SB164" s="9"/>
      <c r="SC164" s="9"/>
      <c r="SD164" s="9"/>
      <c r="SE164" s="9"/>
      <c r="SF164" s="9"/>
      <c r="SG164" s="9"/>
      <c r="SH164" s="9"/>
      <c r="SI164" s="9"/>
      <c r="SJ164" s="9"/>
      <c r="SK164" s="9"/>
      <c r="SL164" s="9"/>
      <c r="SM164" s="9"/>
      <c r="SN164" s="9"/>
      <c r="SO164" s="9"/>
      <c r="SP164" s="9"/>
      <c r="SQ164" s="9"/>
      <c r="SR164" s="9"/>
      <c r="SS164" s="9"/>
      <c r="ST164" s="9"/>
      <c r="SU164" s="9"/>
      <c r="SV164" s="9"/>
      <c r="SW164" s="9"/>
      <c r="SX164" s="9"/>
      <c r="SY164" s="9"/>
      <c r="SZ164" s="9"/>
      <c r="TA164" s="9"/>
      <c r="TB164" s="9"/>
      <c r="TC164" s="9"/>
      <c r="TD164" s="9"/>
      <c r="TE164" s="9"/>
      <c r="TF164" s="9"/>
      <c r="TG164" s="9"/>
      <c r="TH164" s="9"/>
      <c r="TI164" s="9"/>
      <c r="TJ164" s="9"/>
      <c r="TK164" s="9"/>
      <c r="TL164" s="9"/>
      <c r="TM164" s="9"/>
      <c r="TN164" s="9"/>
      <c r="TO164" s="9"/>
      <c r="TP164" s="9"/>
      <c r="TQ164" s="9"/>
      <c r="TR164" s="9"/>
      <c r="TS164" s="9"/>
      <c r="TT164" s="9"/>
      <c r="TU164" s="9"/>
      <c r="TV164" s="9"/>
      <c r="TW164" s="9"/>
      <c r="TX164" s="9"/>
      <c r="TY164" s="9"/>
      <c r="TZ164" s="9"/>
      <c r="UA164" s="9"/>
      <c r="UB164" s="9"/>
      <c r="UC164" s="9"/>
      <c r="UD164" s="9"/>
      <c r="UE164" s="9"/>
      <c r="UF164" s="9"/>
      <c r="UG164" s="9"/>
      <c r="UH164" s="9"/>
      <c r="UI164" s="9"/>
      <c r="UJ164" s="9"/>
      <c r="UK164" s="9"/>
      <c r="UL164" s="9"/>
      <c r="UM164" s="9"/>
      <c r="UN164" s="9"/>
      <c r="UO164" s="9"/>
      <c r="UP164" s="9"/>
      <c r="UQ164" s="9"/>
      <c r="UR164" s="9"/>
      <c r="US164" s="9"/>
      <c r="UT164" s="9"/>
      <c r="UU164" s="9"/>
      <c r="UV164" s="9"/>
      <c r="UW164" s="9"/>
      <c r="UX164" s="9"/>
      <c r="UY164" s="9"/>
      <c r="UZ164" s="9"/>
      <c r="VA164" s="9"/>
      <c r="VB164" s="9"/>
      <c r="VC164" s="9"/>
      <c r="VD164" s="9"/>
      <c r="VE164" s="9"/>
      <c r="VF164" s="9"/>
      <c r="VG164" s="9"/>
      <c r="VH164" s="9"/>
      <c r="VI164" s="9"/>
      <c r="VJ164" s="9"/>
      <c r="VK164" s="9"/>
      <c r="VL164" s="9"/>
      <c r="VM164" s="9"/>
      <c r="VN164" s="9"/>
      <c r="VO164" s="9"/>
      <c r="VP164" s="9"/>
      <c r="VQ164" s="9"/>
      <c r="VR164" s="9"/>
      <c r="VS164" s="9"/>
      <c r="VT164" s="9"/>
      <c r="VU164" s="9"/>
      <c r="VV164" s="9"/>
      <c r="VW164" s="9"/>
      <c r="VX164" s="9"/>
      <c r="VY164" s="9"/>
      <c r="VZ164" s="9"/>
      <c r="WA164" s="9"/>
      <c r="WB164" s="9"/>
      <c r="WC164" s="9"/>
      <c r="WD164" s="9"/>
      <c r="WE164" s="9"/>
      <c r="WF164" s="9"/>
      <c r="WG164" s="9"/>
      <c r="WH164" s="9"/>
      <c r="WI164" s="9"/>
      <c r="WJ164" s="9"/>
      <c r="WK164" s="9"/>
      <c r="WL164" s="9"/>
      <c r="WM164" s="9"/>
      <c r="WN164" s="9"/>
      <c r="WO164" s="9"/>
      <c r="WP164" s="9"/>
      <c r="WQ164" s="9"/>
      <c r="WR164" s="9"/>
      <c r="WS164" s="9"/>
      <c r="WT164" s="9"/>
      <c r="WU164" s="9"/>
      <c r="WV164" s="9"/>
      <c r="WW164" s="9"/>
      <c r="WX164" s="9"/>
      <c r="WY164" s="9"/>
      <c r="WZ164" s="9"/>
      <c r="XA164" s="9"/>
      <c r="XB164" s="9"/>
      <c r="XC164" s="9"/>
      <c r="XD164" s="9"/>
      <c r="XE164" s="9"/>
      <c r="XF164" s="9"/>
      <c r="XG164" s="9"/>
      <c r="XH164" s="9"/>
      <c r="XI164" s="9"/>
      <c r="XJ164" s="9"/>
      <c r="XK164" s="9"/>
      <c r="XL164" s="9"/>
      <c r="XM164" s="9"/>
      <c r="XN164" s="9"/>
      <c r="XO164" s="9"/>
      <c r="XP164" s="9"/>
      <c r="XQ164" s="9"/>
      <c r="XR164" s="9"/>
      <c r="XS164" s="9"/>
      <c r="XT164" s="9"/>
      <c r="XU164" s="9"/>
      <c r="XV164" s="9"/>
      <c r="XW164" s="9"/>
      <c r="XX164" s="9"/>
      <c r="XY164" s="9"/>
      <c r="XZ164" s="9"/>
      <c r="YA164" s="9"/>
      <c r="YB164" s="9"/>
      <c r="YC164" s="9"/>
      <c r="YD164" s="9"/>
      <c r="YE164" s="9"/>
      <c r="YF164" s="9"/>
      <c r="YG164" s="9"/>
      <c r="YH164" s="9"/>
      <c r="YI164" s="9"/>
      <c r="YJ164" s="9"/>
      <c r="YK164" s="9"/>
      <c r="YL164" s="9"/>
      <c r="YM164" s="9"/>
      <c r="YN164" s="9"/>
      <c r="YO164" s="9"/>
      <c r="YP164" s="9"/>
      <c r="YQ164" s="9"/>
      <c r="YR164" s="9"/>
      <c r="YS164" s="9"/>
      <c r="YT164" s="9"/>
      <c r="YU164" s="9"/>
      <c r="YV164" s="9"/>
      <c r="YW164" s="9"/>
      <c r="YX164" s="9"/>
      <c r="YY164" s="9"/>
      <c r="YZ164" s="9"/>
      <c r="ZA164" s="9"/>
      <c r="ZB164" s="9"/>
      <c r="ZC164" s="9"/>
      <c r="ZD164" s="9"/>
      <c r="ZE164" s="9"/>
      <c r="ZF164" s="9"/>
      <c r="ZG164" s="9"/>
      <c r="ZH164" s="9"/>
      <c r="ZI164" s="9"/>
      <c r="ZJ164" s="9"/>
      <c r="ZK164" s="9"/>
      <c r="ZL164" s="9"/>
      <c r="ZM164" s="9"/>
      <c r="ZN164" s="9"/>
      <c r="ZO164" s="9"/>
      <c r="ZP164" s="9"/>
      <c r="ZQ164" s="9"/>
      <c r="ZR164" s="9"/>
      <c r="ZS164" s="9"/>
      <c r="ZT164" s="9"/>
      <c r="ZU164" s="9"/>
      <c r="ZV164" s="9"/>
      <c r="ZW164" s="9"/>
      <c r="ZX164" s="9"/>
      <c r="ZY164" s="9"/>
      <c r="ZZ164" s="9"/>
      <c r="AAA164" s="9"/>
      <c r="AAB164" s="9"/>
      <c r="AAC164" s="9"/>
      <c r="AAD164" s="9"/>
      <c r="AAE164" s="9"/>
      <c r="AAF164" s="9"/>
      <c r="AAG164" s="9"/>
      <c r="AAH164" s="9"/>
      <c r="AAI164" s="9"/>
      <c r="AAJ164" s="9"/>
      <c r="AAK164" s="9"/>
      <c r="AAL164" s="9"/>
      <c r="AAM164" s="9"/>
      <c r="AAN164" s="9"/>
      <c r="AAO164" s="9"/>
      <c r="AAP164" s="9"/>
      <c r="AAQ164" s="9"/>
      <c r="AAR164" s="9"/>
      <c r="AAS164" s="9"/>
      <c r="AAT164" s="9"/>
      <c r="AAU164" s="9"/>
      <c r="AAV164" s="9"/>
      <c r="AAW164" s="9"/>
      <c r="AAX164" s="9"/>
      <c r="AAY164" s="9"/>
      <c r="AAZ164" s="9"/>
      <c r="ABA164" s="9"/>
      <c r="ABB164" s="9"/>
      <c r="ABC164" s="9"/>
      <c r="ABD164" s="9"/>
      <c r="ABE164" s="9"/>
      <c r="ABF164" s="9"/>
      <c r="ABG164" s="9"/>
      <c r="ABH164" s="9"/>
      <c r="ABI164" s="9"/>
      <c r="ABJ164" s="9"/>
      <c r="ABK164" s="9"/>
      <c r="ABL164" s="9"/>
      <c r="ABM164" s="9"/>
      <c r="ABN164" s="9"/>
      <c r="ABO164" s="9"/>
      <c r="ABP164" s="9"/>
      <c r="ABQ164" s="9"/>
      <c r="ABR164" s="9"/>
      <c r="ABS164" s="9"/>
      <c r="ABT164" s="9"/>
      <c r="ABU164" s="9"/>
      <c r="ABV164" s="9"/>
      <c r="ABW164" s="9"/>
      <c r="ABX164" s="9"/>
      <c r="ABY164" s="9"/>
      <c r="ABZ164" s="9"/>
      <c r="ACA164" s="9"/>
      <c r="ACB164" s="9"/>
      <c r="ACC164" s="9"/>
      <c r="ACD164" s="9"/>
      <c r="ACE164" s="9"/>
      <c r="ACF164" s="9"/>
      <c r="ACG164" s="9"/>
      <c r="ACH164" s="9"/>
      <c r="ACI164" s="9"/>
      <c r="ACJ164" s="9"/>
      <c r="ACK164" s="9"/>
      <c r="ACL164" s="9"/>
      <c r="ACM164" s="9"/>
      <c r="ACN164" s="9"/>
      <c r="ACO164" s="9"/>
      <c r="ACP164" s="9"/>
      <c r="ACQ164" s="9"/>
      <c r="ACR164" s="9"/>
      <c r="ACS164" s="9"/>
      <c r="ACT164" s="9"/>
      <c r="ACU164" s="9"/>
      <c r="ACV164" s="9"/>
      <c r="ACW164" s="9"/>
      <c r="ACX164" s="9"/>
      <c r="ACY164" s="9"/>
      <c r="ACZ164" s="9"/>
      <c r="ADA164" s="9"/>
      <c r="ADB164" s="9"/>
      <c r="ADC164" s="9"/>
      <c r="ADD164" s="9"/>
      <c r="ADE164" s="9"/>
      <c r="ADF164" s="9"/>
      <c r="ADG164" s="9"/>
      <c r="ADH164" s="9"/>
      <c r="ADI164" s="9"/>
      <c r="ADJ164" s="9"/>
      <c r="ADK164" s="9"/>
      <c r="ADL164" s="9"/>
      <c r="ADM164" s="9"/>
      <c r="ADN164" s="9"/>
      <c r="ADO164" s="9"/>
      <c r="ADP164" s="9"/>
      <c r="ADQ164" s="9"/>
      <c r="ADR164" s="9"/>
      <c r="ADS164" s="9"/>
      <c r="ADT164" s="9"/>
      <c r="ADU164" s="9"/>
      <c r="ADV164" s="9"/>
      <c r="ADW164" s="9"/>
      <c r="ADX164" s="9"/>
      <c r="ADY164" s="9"/>
      <c r="ADZ164" s="9"/>
      <c r="AEA164" s="9"/>
      <c r="AEB164" s="9"/>
      <c r="AEC164" s="9"/>
      <c r="AED164" s="9"/>
      <c r="AEE164" s="9"/>
      <c r="AEF164" s="9"/>
      <c r="AEG164" s="9"/>
      <c r="AEH164" s="9"/>
      <c r="AEI164" s="9"/>
      <c r="AEJ164" s="9"/>
      <c r="AEK164" s="9"/>
      <c r="AEL164" s="9"/>
      <c r="AEM164" s="9"/>
      <c r="AEN164" s="9"/>
      <c r="AEO164" s="9"/>
      <c r="AEP164" s="9"/>
      <c r="AEQ164" s="9"/>
      <c r="AER164" s="9"/>
      <c r="AES164" s="9"/>
      <c r="AET164" s="9"/>
      <c r="AEU164" s="9"/>
      <c r="AEV164" s="9"/>
      <c r="AEW164" s="9"/>
      <c r="AEX164" s="9"/>
      <c r="AEY164" s="9"/>
      <c r="AEZ164" s="9"/>
      <c r="AFA164" s="9"/>
      <c r="AFB164" s="9"/>
      <c r="AFC164" s="9"/>
      <c r="AFD164" s="9"/>
      <c r="AFE164" s="9"/>
      <c r="AFF164" s="9"/>
      <c r="AFG164" s="9"/>
      <c r="AFH164" s="9"/>
      <c r="AFI164" s="9"/>
      <c r="AFJ164" s="9"/>
      <c r="AFK164" s="9"/>
      <c r="AFL164" s="9"/>
      <c r="AFM164" s="9"/>
      <c r="AFN164" s="9"/>
      <c r="AFO164" s="9"/>
      <c r="AFP164" s="9"/>
      <c r="AFQ164" s="9"/>
      <c r="AFR164" s="9"/>
      <c r="AFS164" s="9"/>
      <c r="AFT164" s="9"/>
      <c r="AFU164" s="9"/>
      <c r="AFV164" s="9"/>
      <c r="AFW164" s="9"/>
      <c r="AFX164" s="9"/>
      <c r="AFY164" s="9"/>
      <c r="AFZ164" s="9"/>
      <c r="AGA164" s="9"/>
      <c r="AGB164" s="9"/>
      <c r="AGC164" s="9"/>
      <c r="AGD164" s="9"/>
      <c r="AGE164" s="9"/>
      <c r="AGF164" s="9"/>
      <c r="AGG164" s="9"/>
      <c r="AGH164" s="9"/>
      <c r="AGI164" s="9"/>
      <c r="AGJ164" s="9"/>
      <c r="AGK164" s="9"/>
      <c r="AGL164" s="9"/>
      <c r="AGM164" s="9"/>
      <c r="AGN164" s="9"/>
      <c r="AGO164" s="9"/>
      <c r="AGP164" s="9"/>
      <c r="AGQ164" s="9"/>
      <c r="AGR164" s="9"/>
      <c r="AGS164" s="9"/>
      <c r="AGT164" s="9"/>
      <c r="AGU164" s="9"/>
      <c r="AGV164" s="9"/>
      <c r="AGW164" s="9"/>
      <c r="AGX164" s="9"/>
      <c r="AGY164" s="9"/>
      <c r="AGZ164" s="9"/>
      <c r="AHA164" s="9"/>
      <c r="AHB164" s="9"/>
      <c r="AHC164" s="9"/>
      <c r="AHD164" s="9"/>
      <c r="AHE164" s="9"/>
      <c r="AHF164" s="9"/>
      <c r="AHG164" s="9"/>
      <c r="AHH164" s="9"/>
      <c r="AHI164" s="9"/>
      <c r="AHJ164" s="9"/>
      <c r="AHK164" s="9"/>
      <c r="AHL164" s="9"/>
      <c r="AHM164" s="9"/>
      <c r="AHN164" s="9"/>
      <c r="AHO164" s="9"/>
      <c r="AHP164" s="9"/>
      <c r="AHQ164" s="9"/>
      <c r="AHR164" s="9"/>
      <c r="AHS164" s="9"/>
      <c r="AHT164" s="9"/>
      <c r="AHU164" s="9"/>
      <c r="AHV164" s="9"/>
      <c r="AHW164" s="9"/>
      <c r="AHX164" s="9"/>
      <c r="AHY164" s="9"/>
      <c r="AHZ164" s="9"/>
      <c r="AIA164" s="9"/>
      <c r="AIB164" s="9"/>
      <c r="AIC164" s="9"/>
      <c r="AID164" s="9"/>
      <c r="AIE164" s="9"/>
      <c r="AIF164" s="9"/>
      <c r="AIG164" s="9"/>
      <c r="AIH164" s="9"/>
      <c r="AII164" s="9"/>
      <c r="AIJ164" s="9"/>
      <c r="AIK164" s="9"/>
      <c r="AIL164" s="9"/>
      <c r="AIM164" s="9"/>
      <c r="AIN164" s="9"/>
      <c r="AIO164" s="9"/>
      <c r="AIP164" s="9"/>
      <c r="AIQ164" s="9"/>
      <c r="AIR164" s="9"/>
      <c r="AIS164" s="9"/>
      <c r="AIT164" s="9"/>
      <c r="AIU164" s="9"/>
      <c r="AIV164" s="9"/>
      <c r="AIW164" s="9"/>
      <c r="AIX164" s="9"/>
      <c r="AIY164" s="9"/>
      <c r="AIZ164" s="9"/>
      <c r="AJA164" s="9"/>
      <c r="AJB164" s="9"/>
      <c r="AJC164" s="9"/>
      <c r="AJD164" s="9"/>
      <c r="AJE164" s="9"/>
      <c r="AJF164" s="9"/>
      <c r="AJG164" s="9"/>
      <c r="AJH164" s="9"/>
      <c r="AJI164" s="9"/>
      <c r="AJJ164" s="9"/>
      <c r="AJK164" s="9"/>
      <c r="AJL164" s="9"/>
      <c r="AJM164" s="9"/>
      <c r="AJN164" s="9"/>
      <c r="AJO164" s="9"/>
      <c r="AJP164" s="9"/>
      <c r="AJQ164" s="9"/>
      <c r="AJR164" s="9"/>
      <c r="AJS164" s="9"/>
      <c r="AJT164" s="9"/>
      <c r="AJU164" s="9"/>
      <c r="AJV164" s="9"/>
      <c r="AJW164" s="9"/>
      <c r="AJX164" s="9"/>
      <c r="AJY164" s="9"/>
      <c r="AJZ164" s="9"/>
      <c r="AKA164" s="9"/>
      <c r="AKB164" s="9"/>
      <c r="AKC164" s="9"/>
      <c r="AKD164" s="9"/>
      <c r="AKE164" s="9"/>
      <c r="AKF164" s="9"/>
      <c r="AKG164" s="9"/>
      <c r="AKH164" s="9"/>
      <c r="AKI164" s="9"/>
      <c r="AKJ164" s="9"/>
      <c r="AKK164" s="9"/>
      <c r="AKL164" s="9"/>
      <c r="AKM164" s="9"/>
      <c r="AKN164" s="9"/>
      <c r="AKO164" s="9"/>
      <c r="AKP164" s="9"/>
      <c r="AKQ164" s="9"/>
      <c r="AKR164" s="9"/>
      <c r="AKS164" s="9"/>
      <c r="AKT164" s="9"/>
      <c r="AKU164" s="9"/>
      <c r="AKV164" s="9"/>
      <c r="AKW164" s="9"/>
      <c r="AKX164" s="9"/>
      <c r="AKY164" s="9"/>
      <c r="AKZ164" s="9"/>
      <c r="ALA164" s="9"/>
      <c r="ALB164" s="9"/>
      <c r="ALC164" s="9"/>
      <c r="ALD164" s="9"/>
      <c r="ALE164" s="9"/>
      <c r="ALF164" s="9"/>
      <c r="ALG164" s="9"/>
      <c r="ALH164" s="9"/>
      <c r="ALI164" s="9"/>
      <c r="ALJ164" s="9"/>
      <c r="ALK164" s="9"/>
      <c r="ALL164" s="9"/>
      <c r="ALM164" s="9"/>
      <c r="ALN164" s="9"/>
      <c r="ALO164" s="9"/>
      <c r="ALP164" s="9"/>
      <c r="ALQ164" s="9"/>
      <c r="ALR164" s="9"/>
      <c r="ALS164" s="9"/>
      <c r="ALT164" s="9"/>
      <c r="ALU164" s="9"/>
      <c r="ALV164" s="9"/>
      <c r="ALW164" s="9"/>
      <c r="ALX164" s="9"/>
      <c r="ALY164" s="9"/>
      <c r="ALZ164" s="9"/>
      <c r="AMA164" s="9"/>
      <c r="AMB164" s="9"/>
      <c r="AMC164" s="9"/>
      <c r="AMD164" s="9"/>
      <c r="AME164" s="9"/>
      <c r="AMF164" s="9"/>
      <c r="AMG164" s="9"/>
      <c r="AMH164" s="9"/>
      <c r="AMI164" s="9"/>
      <c r="AMJ164" s="9"/>
      <c r="AMK164" s="9"/>
      <c r="AML164" s="9"/>
      <c r="AMM164" s="9"/>
      <c r="AMN164" s="9"/>
      <c r="AMO164" s="9"/>
      <c r="AMP164" s="9"/>
      <c r="AMQ164" s="9"/>
      <c r="AMR164" s="9"/>
      <c r="AMS164" s="9"/>
      <c r="AMT164" s="9"/>
      <c r="AMU164" s="9"/>
      <c r="AMV164" s="9"/>
      <c r="AMW164" s="9"/>
      <c r="AMX164" s="9"/>
      <c r="AMY164" s="9"/>
      <c r="AMZ164" s="9"/>
      <c r="ANA164" s="9"/>
      <c r="ANB164" s="9"/>
      <c r="ANC164" s="9"/>
      <c r="AND164" s="9"/>
      <c r="ANE164" s="9"/>
      <c r="ANF164" s="9"/>
      <c r="ANG164" s="9"/>
      <c r="ANH164" s="9"/>
      <c r="ANI164" s="9"/>
      <c r="ANJ164" s="9"/>
      <c r="ANK164" s="9"/>
      <c r="ANL164" s="9"/>
      <c r="ANM164" s="9"/>
      <c r="ANN164" s="9"/>
      <c r="ANO164" s="9"/>
      <c r="ANP164" s="9"/>
      <c r="ANQ164" s="9"/>
      <c r="ANR164" s="9"/>
      <c r="ANS164" s="9"/>
      <c r="ANT164" s="9"/>
      <c r="ANU164" s="9"/>
      <c r="ANV164" s="9"/>
      <c r="ANW164" s="9"/>
      <c r="ANX164" s="9"/>
      <c r="ANY164" s="9"/>
      <c r="ANZ164" s="9"/>
      <c r="AOA164" s="9"/>
      <c r="AOB164" s="9"/>
      <c r="AOC164" s="9"/>
      <c r="AOD164" s="9"/>
      <c r="AOE164" s="9"/>
      <c r="AOF164" s="9"/>
      <c r="AOG164" s="9"/>
      <c r="AOH164" s="9"/>
      <c r="AOI164" s="9"/>
      <c r="AOJ164" s="9"/>
      <c r="AOK164" s="9"/>
      <c r="AOL164" s="9"/>
      <c r="AOM164" s="9"/>
      <c r="AON164" s="9"/>
      <c r="AOO164" s="9"/>
      <c r="AOP164" s="9"/>
      <c r="AOQ164" s="9"/>
      <c r="AOR164" s="9"/>
      <c r="AOS164" s="9"/>
      <c r="AOT164" s="9"/>
      <c r="AOU164" s="9"/>
      <c r="AOV164" s="9"/>
      <c r="AOW164" s="9"/>
      <c r="AOX164" s="9"/>
      <c r="AOY164" s="9"/>
      <c r="AOZ164" s="9"/>
      <c r="APA164" s="9"/>
      <c r="APB164" s="9"/>
      <c r="APC164" s="9"/>
      <c r="APD164" s="9"/>
      <c r="APE164" s="9"/>
      <c r="APF164" s="9"/>
      <c r="APG164" s="9"/>
      <c r="APH164" s="9"/>
      <c r="API164" s="9"/>
      <c r="APJ164" s="9"/>
      <c r="APK164" s="9"/>
      <c r="APL164" s="9"/>
      <c r="APM164" s="9"/>
      <c r="APN164" s="9"/>
      <c r="APO164" s="9"/>
      <c r="APP164" s="9"/>
      <c r="APQ164" s="9"/>
      <c r="APR164" s="9"/>
      <c r="APS164" s="9"/>
      <c r="APT164" s="9"/>
      <c r="APU164" s="9"/>
      <c r="APV164" s="9"/>
      <c r="APW164" s="9"/>
      <c r="APX164" s="9"/>
      <c r="APY164" s="9"/>
      <c r="APZ164" s="9"/>
      <c r="AQA164" s="9"/>
      <c r="AQB164" s="9"/>
      <c r="AQC164" s="9"/>
      <c r="AQD164" s="9"/>
      <c r="AQE164" s="9"/>
      <c r="AQF164" s="9"/>
      <c r="AQG164" s="9"/>
      <c r="AQH164" s="9"/>
      <c r="AQI164" s="9"/>
      <c r="AQJ164" s="9"/>
      <c r="AQK164" s="9"/>
      <c r="AQL164" s="9"/>
      <c r="AQM164" s="9"/>
      <c r="AQN164" s="9"/>
      <c r="AQO164" s="9"/>
      <c r="AQP164" s="9"/>
      <c r="AQQ164" s="9"/>
      <c r="AQR164" s="9"/>
      <c r="AQS164" s="9"/>
      <c r="AQT164" s="9"/>
      <c r="AQU164" s="9"/>
      <c r="AQV164" s="9"/>
      <c r="AQW164" s="9"/>
      <c r="AQX164" s="9"/>
      <c r="AQY164" s="9"/>
      <c r="AQZ164" s="9"/>
      <c r="ARA164" s="9"/>
      <c r="ARB164" s="9"/>
      <c r="ARC164" s="9"/>
      <c r="ARD164" s="9"/>
      <c r="ARE164" s="9"/>
      <c r="ARF164" s="9"/>
      <c r="ARG164" s="9"/>
      <c r="ARH164" s="9"/>
      <c r="ARI164" s="9"/>
      <c r="ARJ164" s="9"/>
      <c r="ARK164" s="9"/>
      <c r="ARL164" s="9"/>
      <c r="ARM164" s="9"/>
      <c r="ARN164" s="9"/>
      <c r="ARO164" s="9"/>
      <c r="ARP164" s="9"/>
      <c r="ARQ164" s="9"/>
      <c r="ARR164" s="9"/>
      <c r="ARS164" s="9"/>
      <c r="ART164" s="9"/>
      <c r="ARU164" s="9"/>
      <c r="ARV164" s="9"/>
      <c r="ARW164" s="9"/>
      <c r="ARX164" s="9"/>
      <c r="ARY164" s="9"/>
      <c r="ARZ164" s="9"/>
      <c r="ASA164" s="9"/>
      <c r="ASB164" s="9"/>
      <c r="ASC164" s="9"/>
      <c r="ASD164" s="9"/>
      <c r="ASE164" s="9"/>
      <c r="ASF164" s="9"/>
      <c r="ASG164" s="9"/>
      <c r="ASH164" s="9"/>
      <c r="ASI164" s="9"/>
      <c r="ASJ164" s="9"/>
      <c r="ASK164" s="9"/>
      <c r="ASL164" s="9"/>
      <c r="ASM164" s="9"/>
      <c r="ASN164" s="9"/>
      <c r="ASO164" s="9"/>
      <c r="ASP164" s="9"/>
      <c r="ASQ164" s="9"/>
      <c r="ASR164" s="9"/>
      <c r="ASS164" s="9"/>
      <c r="AST164" s="9"/>
      <c r="ASU164" s="9"/>
      <c r="ASV164" s="9"/>
      <c r="ASW164" s="9"/>
      <c r="ASX164" s="9"/>
      <c r="ASY164" s="9"/>
      <c r="ASZ164" s="9"/>
      <c r="ATA164" s="9"/>
      <c r="ATB164" s="9"/>
      <c r="ATC164" s="9"/>
      <c r="ATD164" s="9"/>
      <c r="ATE164" s="9"/>
      <c r="ATF164" s="9"/>
      <c r="ATG164" s="9"/>
      <c r="ATH164" s="9"/>
      <c r="ATI164" s="9"/>
      <c r="ATJ164" s="9"/>
      <c r="ATK164" s="9"/>
      <c r="ATL164" s="9"/>
      <c r="ATM164" s="9"/>
      <c r="ATN164" s="9"/>
      <c r="ATO164" s="9"/>
      <c r="ATP164" s="9"/>
      <c r="ATQ164" s="9"/>
      <c r="ATR164" s="9"/>
      <c r="ATS164" s="9"/>
      <c r="ATT164" s="9"/>
      <c r="ATU164" s="9"/>
      <c r="ATV164" s="9"/>
      <c r="ATW164" s="9"/>
      <c r="ATX164" s="9"/>
      <c r="ATY164" s="9"/>
      <c r="ATZ164" s="9"/>
      <c r="AUA164" s="9"/>
      <c r="AUB164" s="9"/>
      <c r="AUC164" s="9"/>
      <c r="AUD164" s="9"/>
      <c r="AUE164" s="9"/>
      <c r="AUF164" s="9"/>
      <c r="AUG164" s="9"/>
      <c r="AUH164" s="9"/>
      <c r="AUI164" s="9"/>
      <c r="AUJ164" s="9"/>
      <c r="AUK164" s="9"/>
      <c r="AUL164" s="9"/>
      <c r="AUM164" s="9"/>
      <c r="AUN164" s="9"/>
      <c r="AUO164" s="9"/>
      <c r="AUP164" s="9"/>
      <c r="AUQ164" s="9"/>
      <c r="AUR164" s="9"/>
      <c r="AUS164" s="9"/>
      <c r="AUT164" s="9"/>
      <c r="AUU164" s="9"/>
      <c r="AUV164" s="9"/>
      <c r="AUW164" s="9"/>
      <c r="AUX164" s="9"/>
      <c r="AUY164" s="9"/>
      <c r="AUZ164" s="9"/>
      <c r="AVA164" s="9"/>
      <c r="AVB164" s="9"/>
      <c r="AVC164" s="9"/>
      <c r="AVD164" s="9"/>
      <c r="AVE164" s="9"/>
      <c r="AVF164" s="9"/>
      <c r="AVG164" s="9"/>
      <c r="AVH164" s="9"/>
      <c r="AVI164" s="9"/>
      <c r="AVJ164" s="9"/>
      <c r="AVK164" s="9"/>
      <c r="AVL164" s="9"/>
      <c r="AVM164" s="9"/>
      <c r="AVN164" s="9"/>
      <c r="AVO164" s="9"/>
      <c r="AVP164" s="9"/>
      <c r="AVQ164" s="9"/>
      <c r="AVR164" s="9"/>
      <c r="AVS164" s="9"/>
      <c r="AVT164" s="9"/>
      <c r="AVU164" s="9"/>
      <c r="AVV164" s="9"/>
      <c r="AVW164" s="9"/>
      <c r="AVX164" s="9"/>
      <c r="AVY164" s="9"/>
      <c r="AVZ164" s="9"/>
      <c r="AWA164" s="9"/>
      <c r="AWB164" s="9"/>
      <c r="AWC164" s="9"/>
      <c r="AWD164" s="9"/>
      <c r="AWE164" s="9"/>
      <c r="AWF164" s="9"/>
      <c r="AWG164" s="9"/>
      <c r="AWH164" s="9"/>
      <c r="AWI164" s="9"/>
      <c r="AWJ164" s="9"/>
      <c r="AWK164" s="9"/>
      <c r="AWL164" s="9"/>
      <c r="AWM164" s="9"/>
      <c r="AWN164" s="9"/>
      <c r="AWO164" s="9"/>
      <c r="AWP164" s="9"/>
      <c r="AWQ164" s="9"/>
      <c r="AWR164" s="9"/>
      <c r="AWS164" s="9"/>
      <c r="AWT164" s="9"/>
      <c r="AWU164" s="9"/>
      <c r="AWV164" s="9"/>
      <c r="AWW164" s="9"/>
      <c r="AWX164" s="9"/>
      <c r="AWY164" s="9"/>
      <c r="AWZ164" s="9"/>
      <c r="AXA164" s="9"/>
      <c r="AXB164" s="9"/>
      <c r="AXC164" s="9"/>
      <c r="AXD164" s="9"/>
      <c r="AXE164" s="9"/>
      <c r="AXF164" s="9"/>
      <c r="AXG164" s="9"/>
      <c r="AXH164" s="9"/>
      <c r="AXI164" s="9"/>
      <c r="AXJ164" s="9"/>
      <c r="AXK164" s="9"/>
      <c r="AXL164" s="9"/>
      <c r="AXM164" s="9"/>
      <c r="AXN164" s="9"/>
      <c r="AXO164" s="9"/>
      <c r="AXP164" s="9"/>
      <c r="AXQ164" s="9"/>
      <c r="AXR164" s="9"/>
      <c r="AXS164" s="9"/>
      <c r="AXT164" s="9"/>
      <c r="AXU164" s="9"/>
      <c r="AXV164" s="9"/>
      <c r="AXW164" s="9"/>
      <c r="AXX164" s="9"/>
      <c r="AXY164" s="9"/>
      <c r="AXZ164" s="9"/>
      <c r="AYA164" s="9"/>
      <c r="AYB164" s="9"/>
      <c r="AYC164" s="9"/>
      <c r="AYD164" s="9"/>
      <c r="AYE164" s="9"/>
      <c r="AYF164" s="9"/>
      <c r="AYG164" s="9"/>
      <c r="AYH164" s="9"/>
      <c r="AYI164" s="9"/>
      <c r="AYJ164" s="9"/>
      <c r="AYK164" s="9"/>
      <c r="AYL164" s="9"/>
      <c r="AYM164" s="9"/>
      <c r="AYN164" s="9"/>
      <c r="AYO164" s="9"/>
      <c r="AYP164" s="9"/>
      <c r="AYQ164" s="9"/>
      <c r="AYR164" s="9"/>
      <c r="AYS164" s="9"/>
      <c r="AYT164" s="9"/>
      <c r="AYU164" s="9"/>
      <c r="AYV164" s="9"/>
      <c r="AYW164" s="9"/>
      <c r="AYX164" s="9"/>
      <c r="AYY164" s="9"/>
      <c r="AYZ164" s="9"/>
      <c r="AZA164" s="9"/>
      <c r="AZB164" s="9"/>
      <c r="AZC164" s="9"/>
      <c r="AZD164" s="9"/>
      <c r="AZE164" s="9"/>
      <c r="AZF164" s="9"/>
      <c r="AZG164" s="9"/>
      <c r="AZH164" s="9"/>
      <c r="AZI164" s="9"/>
      <c r="AZJ164" s="9"/>
      <c r="AZK164" s="9"/>
      <c r="AZL164" s="9"/>
      <c r="AZM164" s="9"/>
      <c r="AZN164" s="9"/>
      <c r="AZO164" s="9"/>
      <c r="AZP164" s="9"/>
      <c r="AZQ164" s="9"/>
      <c r="AZR164" s="9"/>
      <c r="AZS164" s="9"/>
      <c r="AZT164" s="9"/>
      <c r="AZU164" s="9"/>
      <c r="AZV164" s="9"/>
      <c r="AZW164" s="9"/>
      <c r="AZX164" s="9"/>
      <c r="AZY164" s="9"/>
      <c r="AZZ164" s="9"/>
      <c r="BAA164" s="9"/>
      <c r="BAB164" s="9"/>
      <c r="BAC164" s="9"/>
      <c r="BAD164" s="9"/>
      <c r="BAE164" s="9"/>
      <c r="BAF164" s="9"/>
      <c r="BAG164" s="9"/>
      <c r="BAH164" s="9"/>
      <c r="BAI164" s="9"/>
      <c r="BAJ164" s="9"/>
      <c r="BAK164" s="9"/>
      <c r="BAL164" s="9"/>
      <c r="BAM164" s="9"/>
      <c r="BAN164" s="9"/>
      <c r="BAO164" s="9"/>
      <c r="BAP164" s="9"/>
      <c r="BAQ164" s="9"/>
      <c r="BAR164" s="9"/>
      <c r="BAS164" s="9"/>
      <c r="BAT164" s="9"/>
      <c r="BAU164" s="9"/>
      <c r="BAV164" s="9"/>
      <c r="BAW164" s="9"/>
      <c r="BAX164" s="9"/>
      <c r="BAY164" s="9"/>
      <c r="BAZ164" s="9"/>
      <c r="BBA164" s="9"/>
      <c r="BBB164" s="9"/>
      <c r="BBC164" s="9"/>
      <c r="BBD164" s="9"/>
      <c r="BBE164" s="9"/>
      <c r="BBF164" s="9"/>
      <c r="BBG164" s="9"/>
      <c r="BBH164" s="9"/>
      <c r="BBI164" s="9"/>
      <c r="BBJ164" s="9"/>
      <c r="BBK164" s="9"/>
      <c r="BBL164" s="9"/>
      <c r="BBM164" s="9"/>
      <c r="BBN164" s="9"/>
      <c r="BBO164" s="9"/>
      <c r="BBP164" s="9"/>
      <c r="BBQ164" s="9"/>
      <c r="BBR164" s="9"/>
      <c r="BBS164" s="9"/>
      <c r="BBT164" s="9"/>
      <c r="BBU164" s="9"/>
      <c r="BBV164" s="9"/>
      <c r="BBW164" s="9"/>
      <c r="BBX164" s="9"/>
      <c r="BBY164" s="9"/>
      <c r="BBZ164" s="9"/>
      <c r="BCA164" s="9"/>
      <c r="BCB164" s="9"/>
      <c r="BCC164" s="9"/>
      <c r="BCD164" s="9"/>
      <c r="BCE164" s="9"/>
      <c r="BCF164" s="9"/>
      <c r="BCG164" s="9"/>
      <c r="BCH164" s="9"/>
      <c r="BCI164" s="9"/>
      <c r="BCJ164" s="9"/>
      <c r="BCK164" s="9"/>
      <c r="BCL164" s="9"/>
      <c r="BCM164" s="9"/>
      <c r="BCN164" s="9"/>
      <c r="BCO164" s="9"/>
      <c r="BCP164" s="9"/>
      <c r="BCQ164" s="9"/>
      <c r="BCR164" s="9"/>
      <c r="BCS164" s="9"/>
      <c r="BCT164" s="9"/>
      <c r="BCU164" s="9"/>
      <c r="BCV164" s="9"/>
      <c r="BCW164" s="9"/>
      <c r="BCX164" s="9"/>
      <c r="BCY164" s="9"/>
      <c r="BCZ164" s="9"/>
      <c r="BDA164" s="9"/>
      <c r="BDB164" s="9"/>
      <c r="BDC164" s="9"/>
      <c r="BDD164" s="9"/>
      <c r="BDE164" s="9"/>
      <c r="BDF164" s="9"/>
      <c r="BDG164" s="9"/>
      <c r="BDH164" s="9"/>
      <c r="BDI164" s="9"/>
      <c r="BDJ164" s="9"/>
      <c r="BDK164" s="9"/>
      <c r="BDL164" s="9"/>
      <c r="BDM164" s="9"/>
      <c r="BDN164" s="9"/>
      <c r="BDO164" s="9"/>
      <c r="BDP164" s="9"/>
      <c r="BDQ164" s="9"/>
      <c r="BDR164" s="9"/>
      <c r="BDS164" s="9"/>
      <c r="BDT164" s="9"/>
      <c r="BDU164" s="9"/>
      <c r="BDV164" s="9"/>
      <c r="BDW164" s="9"/>
      <c r="BDX164" s="9"/>
      <c r="BDY164" s="9"/>
      <c r="BDZ164" s="9"/>
      <c r="BEA164" s="9"/>
      <c r="BEB164" s="9"/>
      <c r="BEC164" s="9"/>
      <c r="BED164" s="9"/>
      <c r="BEE164" s="9"/>
      <c r="BEF164" s="9"/>
      <c r="BEG164" s="9"/>
      <c r="BEH164" s="9"/>
      <c r="BEI164" s="9"/>
      <c r="BEJ164" s="9"/>
      <c r="BEK164" s="9"/>
      <c r="BEL164" s="9"/>
      <c r="BEM164" s="9"/>
      <c r="BEN164" s="9"/>
      <c r="BEO164" s="9"/>
      <c r="BEP164" s="9"/>
      <c r="BEQ164" s="9"/>
      <c r="BER164" s="9"/>
      <c r="BES164" s="9"/>
      <c r="BET164" s="9"/>
      <c r="BEU164" s="9"/>
      <c r="BEV164" s="9"/>
      <c r="BEW164" s="9"/>
      <c r="BEX164" s="9"/>
      <c r="BEY164" s="9"/>
      <c r="BEZ164" s="9"/>
      <c r="BFA164" s="9"/>
      <c r="BFB164" s="9"/>
      <c r="BFC164" s="9"/>
      <c r="BFD164" s="9"/>
      <c r="BFE164" s="9"/>
      <c r="BFF164" s="9"/>
      <c r="BFG164" s="9"/>
      <c r="BFH164" s="9"/>
      <c r="BFI164" s="9"/>
      <c r="BFJ164" s="9"/>
      <c r="BFK164" s="9"/>
      <c r="BFL164" s="9"/>
      <c r="BFM164" s="9"/>
      <c r="BFN164" s="9"/>
      <c r="BFO164" s="9"/>
      <c r="BFP164" s="9"/>
      <c r="BFQ164" s="9"/>
      <c r="BFR164" s="9"/>
      <c r="BFS164" s="9"/>
      <c r="BFT164" s="9"/>
      <c r="BFU164" s="9"/>
      <c r="BFV164" s="9"/>
      <c r="BFW164" s="9"/>
      <c r="BFX164" s="9"/>
      <c r="BFY164" s="9"/>
      <c r="BFZ164" s="9"/>
      <c r="BGA164" s="9"/>
      <c r="BGB164" s="9"/>
      <c r="BGC164" s="9"/>
      <c r="BGD164" s="9"/>
      <c r="BGE164" s="9"/>
      <c r="BGF164" s="9"/>
      <c r="BGG164" s="9"/>
      <c r="BGH164" s="9"/>
      <c r="BGI164" s="9"/>
      <c r="BGJ164" s="9"/>
      <c r="BGK164" s="9"/>
      <c r="BGL164" s="9"/>
      <c r="BGM164" s="9"/>
      <c r="BGN164" s="9"/>
      <c r="BGO164" s="9"/>
      <c r="BGP164" s="9"/>
      <c r="BGQ164" s="9"/>
      <c r="BGR164" s="9"/>
      <c r="BGS164" s="9"/>
      <c r="BGT164" s="9"/>
      <c r="BGU164" s="9"/>
      <c r="BGV164" s="9"/>
      <c r="BGW164" s="9"/>
      <c r="BGX164" s="9"/>
      <c r="BGY164" s="9"/>
      <c r="BGZ164" s="9"/>
      <c r="BHA164" s="9"/>
      <c r="BHB164" s="9"/>
      <c r="BHC164" s="9"/>
      <c r="BHD164" s="9"/>
      <c r="BHE164" s="9"/>
      <c r="BHF164" s="9"/>
      <c r="BHG164" s="9"/>
      <c r="BHH164" s="9"/>
      <c r="BHI164" s="9"/>
      <c r="BHJ164" s="9"/>
      <c r="BHK164" s="9"/>
      <c r="BHL164" s="9"/>
      <c r="BHM164" s="9"/>
      <c r="BHN164" s="9"/>
      <c r="BHO164" s="9"/>
      <c r="BHP164" s="9"/>
      <c r="BHQ164" s="9"/>
      <c r="BHR164" s="9"/>
      <c r="BHS164" s="9"/>
      <c r="BHT164" s="9"/>
      <c r="BHU164" s="9"/>
      <c r="BHV164" s="9"/>
      <c r="BHW164" s="9"/>
      <c r="BHX164" s="9"/>
      <c r="BHY164" s="9"/>
      <c r="BHZ164" s="9"/>
      <c r="BIA164" s="9"/>
      <c r="BIB164" s="9"/>
      <c r="BIC164" s="9"/>
    </row>
    <row r="165" spans="1:1589" s="10" customFormat="1" ht="49.5" customHeight="1">
      <c r="A165" s="80" t="s">
        <v>59</v>
      </c>
      <c r="B165" s="61"/>
      <c r="C165" s="197" t="s">
        <v>148</v>
      </c>
      <c r="D165" s="198" t="s">
        <v>13</v>
      </c>
      <c r="E165" s="107">
        <v>41640</v>
      </c>
      <c r="F165" s="107">
        <v>42004</v>
      </c>
      <c r="G165" s="114" t="s">
        <v>9</v>
      </c>
      <c r="H165" s="130"/>
      <c r="I165" s="147">
        <v>1856171.31</v>
      </c>
      <c r="J165" s="130">
        <v>3382824</v>
      </c>
      <c r="K165" s="143"/>
      <c r="L165" s="147"/>
      <c r="M165" s="147">
        <v>1856171.31</v>
      </c>
      <c r="N165" s="147">
        <v>3382818.47</v>
      </c>
      <c r="O165" s="147"/>
      <c r="P165" s="147"/>
      <c r="Q165" s="147">
        <f>M165</f>
        <v>1856171.31</v>
      </c>
      <c r="R165" s="147">
        <f>N165</f>
        <v>3382818.47</v>
      </c>
      <c r="S165" s="147"/>
      <c r="T165" s="96">
        <f>I165-M165</f>
        <v>0</v>
      </c>
      <c r="U165" s="96">
        <f>J165-N165</f>
        <v>5.529999999795109</v>
      </c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  <c r="EO165" s="9"/>
      <c r="EP165" s="9"/>
      <c r="EQ165" s="9"/>
      <c r="ER165" s="9"/>
      <c r="ES165" s="9"/>
      <c r="ET165" s="9"/>
      <c r="EU165" s="9"/>
      <c r="EV165" s="9"/>
      <c r="EW165" s="9"/>
      <c r="EX165" s="9"/>
      <c r="EY165" s="9"/>
      <c r="EZ165" s="9"/>
      <c r="FA165" s="9"/>
      <c r="FB165" s="9"/>
      <c r="FC165" s="9"/>
      <c r="FD165" s="9"/>
      <c r="FE165" s="9"/>
      <c r="FF165" s="9"/>
      <c r="FG165" s="9"/>
      <c r="FH165" s="9"/>
      <c r="FI165" s="9"/>
      <c r="FJ165" s="9"/>
      <c r="FK165" s="9"/>
      <c r="FL165" s="9"/>
      <c r="FM165" s="9"/>
      <c r="FN165" s="9"/>
      <c r="FO165" s="9"/>
      <c r="FP165" s="9"/>
      <c r="FQ165" s="9"/>
      <c r="FR165" s="9"/>
      <c r="FS165" s="9"/>
      <c r="FT165" s="9"/>
      <c r="FU165" s="9"/>
      <c r="FV165" s="9"/>
      <c r="FW165" s="9"/>
      <c r="FX165" s="9"/>
      <c r="FY165" s="9"/>
      <c r="FZ165" s="9"/>
      <c r="GA165" s="9"/>
      <c r="GB165" s="9"/>
      <c r="GC165" s="9"/>
      <c r="GD165" s="9"/>
      <c r="GE165" s="9"/>
      <c r="GF165" s="9"/>
      <c r="GG165" s="9"/>
      <c r="GH165" s="9"/>
      <c r="GI165" s="9"/>
      <c r="GJ165" s="9"/>
      <c r="GK165" s="9"/>
      <c r="GL165" s="9"/>
      <c r="GM165" s="9"/>
      <c r="GN165" s="9"/>
      <c r="GO165" s="9"/>
      <c r="GP165" s="9"/>
      <c r="GQ165" s="9"/>
      <c r="GR165" s="9"/>
      <c r="GS165" s="9"/>
      <c r="GT165" s="9"/>
      <c r="GU165" s="9"/>
      <c r="GV165" s="9"/>
      <c r="GW165" s="9"/>
      <c r="GX165" s="9"/>
      <c r="GY165" s="9"/>
      <c r="GZ165" s="9"/>
      <c r="HA165" s="9"/>
      <c r="HB165" s="9"/>
      <c r="HC165" s="9"/>
      <c r="HD165" s="9"/>
      <c r="HE165" s="9"/>
      <c r="HF165" s="9"/>
      <c r="HG165" s="9"/>
      <c r="HH165" s="9"/>
      <c r="HI165" s="9"/>
      <c r="HJ165" s="9"/>
      <c r="HK165" s="9"/>
      <c r="HL165" s="9"/>
      <c r="HM165" s="9"/>
      <c r="HN165" s="9"/>
      <c r="HO165" s="9"/>
      <c r="HP165" s="9"/>
      <c r="HQ165" s="9"/>
      <c r="HR165" s="9"/>
      <c r="HS165" s="9"/>
      <c r="HT165" s="9"/>
      <c r="HU165" s="9"/>
      <c r="HV165" s="9"/>
      <c r="HW165" s="9"/>
      <c r="HX165" s="9"/>
      <c r="HY165" s="9"/>
      <c r="HZ165" s="9"/>
      <c r="IA165" s="9"/>
      <c r="IB165" s="9"/>
      <c r="IC165" s="9"/>
      <c r="ID165" s="9"/>
      <c r="IE165" s="9"/>
      <c r="IF165" s="9"/>
      <c r="IG165" s="9"/>
      <c r="IH165" s="9"/>
      <c r="II165" s="9"/>
      <c r="IJ165" s="9"/>
      <c r="IK165" s="9"/>
      <c r="IL165" s="9"/>
      <c r="IM165" s="9"/>
      <c r="IN165" s="9"/>
      <c r="IO165" s="9"/>
      <c r="IP165" s="9"/>
      <c r="IQ165" s="9"/>
      <c r="IR165" s="9"/>
      <c r="IS165" s="9"/>
      <c r="IT165" s="9"/>
      <c r="IU165" s="9"/>
      <c r="IV165" s="9"/>
      <c r="IW165" s="9"/>
      <c r="IX165" s="9"/>
      <c r="IY165" s="9"/>
      <c r="IZ165" s="9"/>
      <c r="JA165" s="9"/>
      <c r="JB165" s="9"/>
      <c r="JC165" s="9"/>
      <c r="JD165" s="9"/>
      <c r="JE165" s="9"/>
      <c r="JF165" s="9"/>
      <c r="JG165" s="9"/>
      <c r="JH165" s="9"/>
      <c r="JI165" s="9"/>
      <c r="JJ165" s="9"/>
      <c r="JK165" s="9"/>
      <c r="JL165" s="9"/>
      <c r="JM165" s="9"/>
      <c r="JN165" s="9"/>
      <c r="JO165" s="9"/>
      <c r="JP165" s="9"/>
      <c r="JQ165" s="9"/>
      <c r="JR165" s="9"/>
      <c r="JS165" s="9"/>
      <c r="JT165" s="9"/>
      <c r="JU165" s="9"/>
      <c r="JV165" s="9"/>
      <c r="JW165" s="9"/>
      <c r="JX165" s="9"/>
      <c r="JY165" s="9"/>
      <c r="JZ165" s="9"/>
      <c r="KA165" s="9"/>
      <c r="KB165" s="9"/>
      <c r="KC165" s="9"/>
      <c r="KD165" s="9"/>
      <c r="KE165" s="9"/>
      <c r="KF165" s="9"/>
      <c r="KG165" s="9"/>
      <c r="KH165" s="9"/>
      <c r="KI165" s="9"/>
      <c r="KJ165" s="9"/>
      <c r="KK165" s="9"/>
      <c r="KL165" s="9"/>
      <c r="KM165" s="9"/>
      <c r="KN165" s="9"/>
      <c r="KO165" s="9"/>
      <c r="KP165" s="9"/>
      <c r="KQ165" s="9"/>
      <c r="KR165" s="9"/>
      <c r="KS165" s="9"/>
      <c r="KT165" s="9"/>
      <c r="KU165" s="9"/>
      <c r="KV165" s="9"/>
      <c r="KW165" s="9"/>
      <c r="KX165" s="9"/>
      <c r="KY165" s="9"/>
      <c r="KZ165" s="9"/>
      <c r="LA165" s="9"/>
      <c r="LB165" s="9"/>
      <c r="LC165" s="9"/>
      <c r="LD165" s="9"/>
      <c r="LE165" s="9"/>
      <c r="LF165" s="9"/>
      <c r="LG165" s="9"/>
      <c r="LH165" s="9"/>
      <c r="LI165" s="9"/>
      <c r="LJ165" s="9"/>
      <c r="LK165" s="9"/>
      <c r="LL165" s="9"/>
      <c r="LM165" s="9"/>
      <c r="LN165" s="9"/>
      <c r="LO165" s="9"/>
      <c r="LP165" s="9"/>
      <c r="LQ165" s="9"/>
      <c r="LR165" s="9"/>
      <c r="LS165" s="9"/>
      <c r="LT165" s="9"/>
      <c r="LU165" s="9"/>
      <c r="LV165" s="9"/>
      <c r="LW165" s="9"/>
      <c r="LX165" s="9"/>
      <c r="LY165" s="9"/>
      <c r="LZ165" s="9"/>
      <c r="MA165" s="9"/>
      <c r="MB165" s="9"/>
      <c r="MC165" s="9"/>
      <c r="MD165" s="9"/>
      <c r="ME165" s="9"/>
      <c r="MF165" s="9"/>
      <c r="MG165" s="9"/>
      <c r="MH165" s="9"/>
      <c r="MI165" s="9"/>
      <c r="MJ165" s="9"/>
      <c r="MK165" s="9"/>
      <c r="ML165" s="9"/>
      <c r="MM165" s="9"/>
      <c r="MN165" s="9"/>
      <c r="MO165" s="9"/>
      <c r="MP165" s="9"/>
      <c r="MQ165" s="9"/>
      <c r="MR165" s="9"/>
      <c r="MS165" s="9"/>
      <c r="MT165" s="9"/>
      <c r="MU165" s="9"/>
      <c r="MV165" s="9"/>
      <c r="MW165" s="9"/>
      <c r="MX165" s="9"/>
      <c r="MY165" s="9"/>
      <c r="MZ165" s="9"/>
      <c r="NA165" s="9"/>
      <c r="NB165" s="9"/>
      <c r="NC165" s="9"/>
      <c r="ND165" s="9"/>
      <c r="NE165" s="9"/>
      <c r="NF165" s="9"/>
      <c r="NG165" s="9"/>
      <c r="NH165" s="9"/>
      <c r="NI165" s="9"/>
      <c r="NJ165" s="9"/>
      <c r="NK165" s="9"/>
      <c r="NL165" s="9"/>
      <c r="NM165" s="9"/>
      <c r="NN165" s="9"/>
      <c r="NO165" s="9"/>
      <c r="NP165" s="9"/>
      <c r="NQ165" s="9"/>
      <c r="NR165" s="9"/>
      <c r="NS165" s="9"/>
      <c r="NT165" s="9"/>
      <c r="NU165" s="9"/>
      <c r="NV165" s="9"/>
      <c r="NW165" s="9"/>
      <c r="NX165" s="9"/>
      <c r="NY165" s="9"/>
      <c r="NZ165" s="9"/>
      <c r="OA165" s="9"/>
      <c r="OB165" s="9"/>
      <c r="OC165" s="9"/>
      <c r="OD165" s="9"/>
      <c r="OE165" s="9"/>
      <c r="OF165" s="9"/>
      <c r="OG165" s="9"/>
      <c r="OH165" s="9"/>
      <c r="OI165" s="9"/>
      <c r="OJ165" s="9"/>
      <c r="OK165" s="9"/>
      <c r="OL165" s="9"/>
      <c r="OM165" s="9"/>
      <c r="ON165" s="9"/>
      <c r="OO165" s="9"/>
      <c r="OP165" s="9"/>
      <c r="OQ165" s="9"/>
      <c r="OR165" s="9"/>
      <c r="OS165" s="9"/>
      <c r="OT165" s="9"/>
      <c r="OU165" s="9"/>
      <c r="OV165" s="9"/>
      <c r="OW165" s="9"/>
      <c r="OX165" s="9"/>
      <c r="OY165" s="9"/>
      <c r="OZ165" s="9"/>
      <c r="PA165" s="9"/>
      <c r="PB165" s="9"/>
      <c r="PC165" s="9"/>
      <c r="PD165" s="9"/>
      <c r="PE165" s="9"/>
      <c r="PF165" s="9"/>
      <c r="PG165" s="9"/>
      <c r="PH165" s="9"/>
      <c r="PI165" s="9"/>
      <c r="PJ165" s="9"/>
      <c r="PK165" s="9"/>
      <c r="PL165" s="9"/>
      <c r="PM165" s="9"/>
      <c r="PN165" s="9"/>
      <c r="PO165" s="9"/>
      <c r="PP165" s="9"/>
      <c r="PQ165" s="9"/>
      <c r="PR165" s="9"/>
      <c r="PS165" s="9"/>
      <c r="PT165" s="9"/>
      <c r="PU165" s="9"/>
      <c r="PV165" s="9"/>
      <c r="PW165" s="9"/>
      <c r="PX165" s="9"/>
      <c r="PY165" s="9"/>
      <c r="PZ165" s="9"/>
      <c r="QA165" s="9"/>
      <c r="QB165" s="9"/>
      <c r="QC165" s="9"/>
      <c r="QD165" s="9"/>
      <c r="QE165" s="9"/>
      <c r="QF165" s="9"/>
      <c r="QG165" s="9"/>
      <c r="QH165" s="9"/>
      <c r="QI165" s="9"/>
      <c r="QJ165" s="9"/>
      <c r="QK165" s="9"/>
      <c r="QL165" s="9"/>
      <c r="QM165" s="9"/>
      <c r="QN165" s="9"/>
      <c r="QO165" s="9"/>
      <c r="QP165" s="9"/>
      <c r="QQ165" s="9"/>
      <c r="QR165" s="9"/>
      <c r="QS165" s="9"/>
      <c r="QT165" s="9"/>
      <c r="QU165" s="9"/>
      <c r="QV165" s="9"/>
      <c r="QW165" s="9"/>
      <c r="QX165" s="9"/>
      <c r="QY165" s="9"/>
      <c r="QZ165" s="9"/>
      <c r="RA165" s="9"/>
      <c r="RB165" s="9"/>
      <c r="RC165" s="9"/>
      <c r="RD165" s="9"/>
      <c r="RE165" s="9"/>
      <c r="RF165" s="9"/>
      <c r="RG165" s="9"/>
      <c r="RH165" s="9"/>
      <c r="RI165" s="9"/>
      <c r="RJ165" s="9"/>
      <c r="RK165" s="9"/>
      <c r="RL165" s="9"/>
      <c r="RM165" s="9"/>
      <c r="RN165" s="9"/>
      <c r="RO165" s="9"/>
      <c r="RP165" s="9"/>
      <c r="RQ165" s="9"/>
      <c r="RR165" s="9"/>
      <c r="RS165" s="9"/>
      <c r="RT165" s="9"/>
      <c r="RU165" s="9"/>
      <c r="RV165" s="9"/>
      <c r="RW165" s="9"/>
      <c r="RX165" s="9"/>
      <c r="RY165" s="9"/>
      <c r="RZ165" s="9"/>
      <c r="SA165" s="9"/>
      <c r="SB165" s="9"/>
      <c r="SC165" s="9"/>
      <c r="SD165" s="9"/>
      <c r="SE165" s="9"/>
      <c r="SF165" s="9"/>
      <c r="SG165" s="9"/>
      <c r="SH165" s="9"/>
      <c r="SI165" s="9"/>
      <c r="SJ165" s="9"/>
      <c r="SK165" s="9"/>
      <c r="SL165" s="9"/>
      <c r="SM165" s="9"/>
      <c r="SN165" s="9"/>
      <c r="SO165" s="9"/>
      <c r="SP165" s="9"/>
      <c r="SQ165" s="9"/>
      <c r="SR165" s="9"/>
      <c r="SS165" s="9"/>
      <c r="ST165" s="9"/>
      <c r="SU165" s="9"/>
      <c r="SV165" s="9"/>
      <c r="SW165" s="9"/>
      <c r="SX165" s="9"/>
      <c r="SY165" s="9"/>
      <c r="SZ165" s="9"/>
      <c r="TA165" s="9"/>
      <c r="TB165" s="9"/>
      <c r="TC165" s="9"/>
      <c r="TD165" s="9"/>
      <c r="TE165" s="9"/>
      <c r="TF165" s="9"/>
      <c r="TG165" s="9"/>
      <c r="TH165" s="9"/>
      <c r="TI165" s="9"/>
      <c r="TJ165" s="9"/>
      <c r="TK165" s="9"/>
      <c r="TL165" s="9"/>
      <c r="TM165" s="9"/>
      <c r="TN165" s="9"/>
      <c r="TO165" s="9"/>
      <c r="TP165" s="9"/>
      <c r="TQ165" s="9"/>
      <c r="TR165" s="9"/>
      <c r="TS165" s="9"/>
      <c r="TT165" s="9"/>
      <c r="TU165" s="9"/>
      <c r="TV165" s="9"/>
      <c r="TW165" s="9"/>
      <c r="TX165" s="9"/>
      <c r="TY165" s="9"/>
      <c r="TZ165" s="9"/>
      <c r="UA165" s="9"/>
      <c r="UB165" s="9"/>
      <c r="UC165" s="9"/>
      <c r="UD165" s="9"/>
      <c r="UE165" s="9"/>
      <c r="UF165" s="9"/>
      <c r="UG165" s="9"/>
      <c r="UH165" s="9"/>
      <c r="UI165" s="9"/>
      <c r="UJ165" s="9"/>
      <c r="UK165" s="9"/>
      <c r="UL165" s="9"/>
      <c r="UM165" s="9"/>
      <c r="UN165" s="9"/>
      <c r="UO165" s="9"/>
      <c r="UP165" s="9"/>
      <c r="UQ165" s="9"/>
      <c r="UR165" s="9"/>
      <c r="US165" s="9"/>
      <c r="UT165" s="9"/>
      <c r="UU165" s="9"/>
      <c r="UV165" s="9"/>
      <c r="UW165" s="9"/>
      <c r="UX165" s="9"/>
      <c r="UY165" s="9"/>
      <c r="UZ165" s="9"/>
      <c r="VA165" s="9"/>
      <c r="VB165" s="9"/>
      <c r="VC165" s="9"/>
      <c r="VD165" s="9"/>
      <c r="VE165" s="9"/>
      <c r="VF165" s="9"/>
      <c r="VG165" s="9"/>
      <c r="VH165" s="9"/>
      <c r="VI165" s="9"/>
      <c r="VJ165" s="9"/>
      <c r="VK165" s="9"/>
      <c r="VL165" s="9"/>
      <c r="VM165" s="9"/>
      <c r="VN165" s="9"/>
      <c r="VO165" s="9"/>
      <c r="VP165" s="9"/>
      <c r="VQ165" s="9"/>
      <c r="VR165" s="9"/>
      <c r="VS165" s="9"/>
      <c r="VT165" s="9"/>
      <c r="VU165" s="9"/>
      <c r="VV165" s="9"/>
      <c r="VW165" s="9"/>
      <c r="VX165" s="9"/>
      <c r="VY165" s="9"/>
      <c r="VZ165" s="9"/>
      <c r="WA165" s="9"/>
      <c r="WB165" s="9"/>
      <c r="WC165" s="9"/>
      <c r="WD165" s="9"/>
      <c r="WE165" s="9"/>
      <c r="WF165" s="9"/>
      <c r="WG165" s="9"/>
      <c r="WH165" s="9"/>
      <c r="WI165" s="9"/>
      <c r="WJ165" s="9"/>
      <c r="WK165" s="9"/>
      <c r="WL165" s="9"/>
      <c r="WM165" s="9"/>
      <c r="WN165" s="9"/>
      <c r="WO165" s="9"/>
      <c r="WP165" s="9"/>
      <c r="WQ165" s="9"/>
      <c r="WR165" s="9"/>
      <c r="WS165" s="9"/>
      <c r="WT165" s="9"/>
      <c r="WU165" s="9"/>
      <c r="WV165" s="9"/>
      <c r="WW165" s="9"/>
      <c r="WX165" s="9"/>
      <c r="WY165" s="9"/>
      <c r="WZ165" s="9"/>
      <c r="XA165" s="9"/>
      <c r="XB165" s="9"/>
      <c r="XC165" s="9"/>
      <c r="XD165" s="9"/>
      <c r="XE165" s="9"/>
      <c r="XF165" s="9"/>
      <c r="XG165" s="9"/>
      <c r="XH165" s="9"/>
      <c r="XI165" s="9"/>
      <c r="XJ165" s="9"/>
      <c r="XK165" s="9"/>
      <c r="XL165" s="9"/>
      <c r="XM165" s="9"/>
      <c r="XN165" s="9"/>
      <c r="XO165" s="9"/>
      <c r="XP165" s="9"/>
      <c r="XQ165" s="9"/>
      <c r="XR165" s="9"/>
      <c r="XS165" s="9"/>
      <c r="XT165" s="9"/>
      <c r="XU165" s="9"/>
      <c r="XV165" s="9"/>
      <c r="XW165" s="9"/>
      <c r="XX165" s="9"/>
      <c r="XY165" s="9"/>
      <c r="XZ165" s="9"/>
      <c r="YA165" s="9"/>
      <c r="YB165" s="9"/>
      <c r="YC165" s="9"/>
      <c r="YD165" s="9"/>
      <c r="YE165" s="9"/>
      <c r="YF165" s="9"/>
      <c r="YG165" s="9"/>
      <c r="YH165" s="9"/>
      <c r="YI165" s="9"/>
      <c r="YJ165" s="9"/>
      <c r="YK165" s="9"/>
      <c r="YL165" s="9"/>
      <c r="YM165" s="9"/>
      <c r="YN165" s="9"/>
      <c r="YO165" s="9"/>
      <c r="YP165" s="9"/>
      <c r="YQ165" s="9"/>
      <c r="YR165" s="9"/>
      <c r="YS165" s="9"/>
      <c r="YT165" s="9"/>
      <c r="YU165" s="9"/>
      <c r="YV165" s="9"/>
      <c r="YW165" s="9"/>
      <c r="YX165" s="9"/>
      <c r="YY165" s="9"/>
      <c r="YZ165" s="9"/>
      <c r="ZA165" s="9"/>
      <c r="ZB165" s="9"/>
      <c r="ZC165" s="9"/>
      <c r="ZD165" s="9"/>
      <c r="ZE165" s="9"/>
      <c r="ZF165" s="9"/>
      <c r="ZG165" s="9"/>
      <c r="ZH165" s="9"/>
      <c r="ZI165" s="9"/>
      <c r="ZJ165" s="9"/>
      <c r="ZK165" s="9"/>
      <c r="ZL165" s="9"/>
      <c r="ZM165" s="9"/>
      <c r="ZN165" s="9"/>
      <c r="ZO165" s="9"/>
      <c r="ZP165" s="9"/>
      <c r="ZQ165" s="9"/>
      <c r="ZR165" s="9"/>
      <c r="ZS165" s="9"/>
      <c r="ZT165" s="9"/>
      <c r="ZU165" s="9"/>
      <c r="ZV165" s="9"/>
      <c r="ZW165" s="9"/>
      <c r="ZX165" s="9"/>
      <c r="ZY165" s="9"/>
      <c r="ZZ165" s="9"/>
      <c r="AAA165" s="9"/>
      <c r="AAB165" s="9"/>
      <c r="AAC165" s="9"/>
      <c r="AAD165" s="9"/>
      <c r="AAE165" s="9"/>
      <c r="AAF165" s="9"/>
      <c r="AAG165" s="9"/>
      <c r="AAH165" s="9"/>
      <c r="AAI165" s="9"/>
      <c r="AAJ165" s="9"/>
      <c r="AAK165" s="9"/>
      <c r="AAL165" s="9"/>
      <c r="AAM165" s="9"/>
      <c r="AAN165" s="9"/>
      <c r="AAO165" s="9"/>
      <c r="AAP165" s="9"/>
      <c r="AAQ165" s="9"/>
      <c r="AAR165" s="9"/>
      <c r="AAS165" s="9"/>
      <c r="AAT165" s="9"/>
      <c r="AAU165" s="9"/>
      <c r="AAV165" s="9"/>
      <c r="AAW165" s="9"/>
      <c r="AAX165" s="9"/>
      <c r="AAY165" s="9"/>
      <c r="AAZ165" s="9"/>
      <c r="ABA165" s="9"/>
      <c r="ABB165" s="9"/>
      <c r="ABC165" s="9"/>
      <c r="ABD165" s="9"/>
      <c r="ABE165" s="9"/>
      <c r="ABF165" s="9"/>
      <c r="ABG165" s="9"/>
      <c r="ABH165" s="9"/>
      <c r="ABI165" s="9"/>
      <c r="ABJ165" s="9"/>
      <c r="ABK165" s="9"/>
      <c r="ABL165" s="9"/>
      <c r="ABM165" s="9"/>
      <c r="ABN165" s="9"/>
      <c r="ABO165" s="9"/>
      <c r="ABP165" s="9"/>
      <c r="ABQ165" s="9"/>
      <c r="ABR165" s="9"/>
      <c r="ABS165" s="9"/>
      <c r="ABT165" s="9"/>
      <c r="ABU165" s="9"/>
      <c r="ABV165" s="9"/>
      <c r="ABW165" s="9"/>
      <c r="ABX165" s="9"/>
      <c r="ABY165" s="9"/>
      <c r="ABZ165" s="9"/>
      <c r="ACA165" s="9"/>
      <c r="ACB165" s="9"/>
      <c r="ACC165" s="9"/>
      <c r="ACD165" s="9"/>
      <c r="ACE165" s="9"/>
      <c r="ACF165" s="9"/>
      <c r="ACG165" s="9"/>
      <c r="ACH165" s="9"/>
      <c r="ACI165" s="9"/>
      <c r="ACJ165" s="9"/>
      <c r="ACK165" s="9"/>
      <c r="ACL165" s="9"/>
      <c r="ACM165" s="9"/>
      <c r="ACN165" s="9"/>
      <c r="ACO165" s="9"/>
      <c r="ACP165" s="9"/>
      <c r="ACQ165" s="9"/>
      <c r="ACR165" s="9"/>
      <c r="ACS165" s="9"/>
      <c r="ACT165" s="9"/>
      <c r="ACU165" s="9"/>
      <c r="ACV165" s="9"/>
      <c r="ACW165" s="9"/>
      <c r="ACX165" s="9"/>
      <c r="ACY165" s="9"/>
      <c r="ACZ165" s="9"/>
      <c r="ADA165" s="9"/>
      <c r="ADB165" s="9"/>
      <c r="ADC165" s="9"/>
      <c r="ADD165" s="9"/>
      <c r="ADE165" s="9"/>
      <c r="ADF165" s="9"/>
      <c r="ADG165" s="9"/>
      <c r="ADH165" s="9"/>
      <c r="ADI165" s="9"/>
      <c r="ADJ165" s="9"/>
      <c r="ADK165" s="9"/>
      <c r="ADL165" s="9"/>
      <c r="ADM165" s="9"/>
      <c r="ADN165" s="9"/>
      <c r="ADO165" s="9"/>
      <c r="ADP165" s="9"/>
      <c r="ADQ165" s="9"/>
      <c r="ADR165" s="9"/>
      <c r="ADS165" s="9"/>
      <c r="ADT165" s="9"/>
      <c r="ADU165" s="9"/>
      <c r="ADV165" s="9"/>
      <c r="ADW165" s="9"/>
      <c r="ADX165" s="9"/>
      <c r="ADY165" s="9"/>
      <c r="ADZ165" s="9"/>
      <c r="AEA165" s="9"/>
      <c r="AEB165" s="9"/>
      <c r="AEC165" s="9"/>
      <c r="AED165" s="9"/>
      <c r="AEE165" s="9"/>
      <c r="AEF165" s="9"/>
      <c r="AEG165" s="9"/>
      <c r="AEH165" s="9"/>
      <c r="AEI165" s="9"/>
      <c r="AEJ165" s="9"/>
      <c r="AEK165" s="9"/>
      <c r="AEL165" s="9"/>
      <c r="AEM165" s="9"/>
      <c r="AEN165" s="9"/>
      <c r="AEO165" s="9"/>
      <c r="AEP165" s="9"/>
      <c r="AEQ165" s="9"/>
      <c r="AER165" s="9"/>
      <c r="AES165" s="9"/>
      <c r="AET165" s="9"/>
      <c r="AEU165" s="9"/>
      <c r="AEV165" s="9"/>
      <c r="AEW165" s="9"/>
      <c r="AEX165" s="9"/>
      <c r="AEY165" s="9"/>
      <c r="AEZ165" s="9"/>
      <c r="AFA165" s="9"/>
      <c r="AFB165" s="9"/>
      <c r="AFC165" s="9"/>
      <c r="AFD165" s="9"/>
      <c r="AFE165" s="9"/>
      <c r="AFF165" s="9"/>
      <c r="AFG165" s="9"/>
      <c r="AFH165" s="9"/>
      <c r="AFI165" s="9"/>
      <c r="AFJ165" s="9"/>
      <c r="AFK165" s="9"/>
      <c r="AFL165" s="9"/>
      <c r="AFM165" s="9"/>
      <c r="AFN165" s="9"/>
      <c r="AFO165" s="9"/>
      <c r="AFP165" s="9"/>
      <c r="AFQ165" s="9"/>
      <c r="AFR165" s="9"/>
      <c r="AFS165" s="9"/>
      <c r="AFT165" s="9"/>
      <c r="AFU165" s="9"/>
      <c r="AFV165" s="9"/>
      <c r="AFW165" s="9"/>
      <c r="AFX165" s="9"/>
      <c r="AFY165" s="9"/>
      <c r="AFZ165" s="9"/>
      <c r="AGA165" s="9"/>
      <c r="AGB165" s="9"/>
      <c r="AGC165" s="9"/>
      <c r="AGD165" s="9"/>
      <c r="AGE165" s="9"/>
      <c r="AGF165" s="9"/>
      <c r="AGG165" s="9"/>
      <c r="AGH165" s="9"/>
      <c r="AGI165" s="9"/>
      <c r="AGJ165" s="9"/>
      <c r="AGK165" s="9"/>
      <c r="AGL165" s="9"/>
      <c r="AGM165" s="9"/>
      <c r="AGN165" s="9"/>
      <c r="AGO165" s="9"/>
      <c r="AGP165" s="9"/>
      <c r="AGQ165" s="9"/>
      <c r="AGR165" s="9"/>
      <c r="AGS165" s="9"/>
      <c r="AGT165" s="9"/>
      <c r="AGU165" s="9"/>
      <c r="AGV165" s="9"/>
      <c r="AGW165" s="9"/>
      <c r="AGX165" s="9"/>
      <c r="AGY165" s="9"/>
      <c r="AGZ165" s="9"/>
      <c r="AHA165" s="9"/>
      <c r="AHB165" s="9"/>
      <c r="AHC165" s="9"/>
      <c r="AHD165" s="9"/>
      <c r="AHE165" s="9"/>
      <c r="AHF165" s="9"/>
      <c r="AHG165" s="9"/>
      <c r="AHH165" s="9"/>
      <c r="AHI165" s="9"/>
      <c r="AHJ165" s="9"/>
      <c r="AHK165" s="9"/>
      <c r="AHL165" s="9"/>
      <c r="AHM165" s="9"/>
      <c r="AHN165" s="9"/>
      <c r="AHO165" s="9"/>
      <c r="AHP165" s="9"/>
      <c r="AHQ165" s="9"/>
      <c r="AHR165" s="9"/>
      <c r="AHS165" s="9"/>
      <c r="AHT165" s="9"/>
      <c r="AHU165" s="9"/>
      <c r="AHV165" s="9"/>
      <c r="AHW165" s="9"/>
      <c r="AHX165" s="9"/>
      <c r="AHY165" s="9"/>
      <c r="AHZ165" s="9"/>
      <c r="AIA165" s="9"/>
      <c r="AIB165" s="9"/>
      <c r="AIC165" s="9"/>
      <c r="AID165" s="9"/>
      <c r="AIE165" s="9"/>
      <c r="AIF165" s="9"/>
      <c r="AIG165" s="9"/>
      <c r="AIH165" s="9"/>
      <c r="AII165" s="9"/>
      <c r="AIJ165" s="9"/>
      <c r="AIK165" s="9"/>
      <c r="AIL165" s="9"/>
      <c r="AIM165" s="9"/>
      <c r="AIN165" s="9"/>
      <c r="AIO165" s="9"/>
      <c r="AIP165" s="9"/>
      <c r="AIQ165" s="9"/>
      <c r="AIR165" s="9"/>
      <c r="AIS165" s="9"/>
      <c r="AIT165" s="9"/>
      <c r="AIU165" s="9"/>
      <c r="AIV165" s="9"/>
      <c r="AIW165" s="9"/>
      <c r="AIX165" s="9"/>
      <c r="AIY165" s="9"/>
      <c r="AIZ165" s="9"/>
      <c r="AJA165" s="9"/>
      <c r="AJB165" s="9"/>
      <c r="AJC165" s="9"/>
      <c r="AJD165" s="9"/>
      <c r="AJE165" s="9"/>
      <c r="AJF165" s="9"/>
      <c r="AJG165" s="9"/>
      <c r="AJH165" s="9"/>
      <c r="AJI165" s="9"/>
      <c r="AJJ165" s="9"/>
      <c r="AJK165" s="9"/>
      <c r="AJL165" s="9"/>
      <c r="AJM165" s="9"/>
      <c r="AJN165" s="9"/>
      <c r="AJO165" s="9"/>
      <c r="AJP165" s="9"/>
      <c r="AJQ165" s="9"/>
      <c r="AJR165" s="9"/>
      <c r="AJS165" s="9"/>
      <c r="AJT165" s="9"/>
      <c r="AJU165" s="9"/>
      <c r="AJV165" s="9"/>
      <c r="AJW165" s="9"/>
      <c r="AJX165" s="9"/>
      <c r="AJY165" s="9"/>
      <c r="AJZ165" s="9"/>
      <c r="AKA165" s="9"/>
      <c r="AKB165" s="9"/>
      <c r="AKC165" s="9"/>
      <c r="AKD165" s="9"/>
      <c r="AKE165" s="9"/>
      <c r="AKF165" s="9"/>
      <c r="AKG165" s="9"/>
      <c r="AKH165" s="9"/>
      <c r="AKI165" s="9"/>
      <c r="AKJ165" s="9"/>
      <c r="AKK165" s="9"/>
      <c r="AKL165" s="9"/>
      <c r="AKM165" s="9"/>
      <c r="AKN165" s="9"/>
      <c r="AKO165" s="9"/>
      <c r="AKP165" s="9"/>
      <c r="AKQ165" s="9"/>
      <c r="AKR165" s="9"/>
      <c r="AKS165" s="9"/>
      <c r="AKT165" s="9"/>
      <c r="AKU165" s="9"/>
      <c r="AKV165" s="9"/>
      <c r="AKW165" s="9"/>
      <c r="AKX165" s="9"/>
      <c r="AKY165" s="9"/>
      <c r="AKZ165" s="9"/>
      <c r="ALA165" s="9"/>
      <c r="ALB165" s="9"/>
      <c r="ALC165" s="9"/>
      <c r="ALD165" s="9"/>
      <c r="ALE165" s="9"/>
      <c r="ALF165" s="9"/>
      <c r="ALG165" s="9"/>
      <c r="ALH165" s="9"/>
      <c r="ALI165" s="9"/>
      <c r="ALJ165" s="9"/>
      <c r="ALK165" s="9"/>
      <c r="ALL165" s="9"/>
      <c r="ALM165" s="9"/>
      <c r="ALN165" s="9"/>
      <c r="ALO165" s="9"/>
      <c r="ALP165" s="9"/>
      <c r="ALQ165" s="9"/>
      <c r="ALR165" s="9"/>
      <c r="ALS165" s="9"/>
      <c r="ALT165" s="9"/>
      <c r="ALU165" s="9"/>
      <c r="ALV165" s="9"/>
      <c r="ALW165" s="9"/>
      <c r="ALX165" s="9"/>
      <c r="ALY165" s="9"/>
      <c r="ALZ165" s="9"/>
      <c r="AMA165" s="9"/>
      <c r="AMB165" s="9"/>
      <c r="AMC165" s="9"/>
      <c r="AMD165" s="9"/>
      <c r="AME165" s="9"/>
      <c r="AMF165" s="9"/>
      <c r="AMG165" s="9"/>
      <c r="AMH165" s="9"/>
      <c r="AMI165" s="9"/>
      <c r="AMJ165" s="9"/>
      <c r="AMK165" s="9"/>
      <c r="AML165" s="9"/>
      <c r="AMM165" s="9"/>
      <c r="AMN165" s="9"/>
      <c r="AMO165" s="9"/>
      <c r="AMP165" s="9"/>
      <c r="AMQ165" s="9"/>
      <c r="AMR165" s="9"/>
      <c r="AMS165" s="9"/>
      <c r="AMT165" s="9"/>
      <c r="AMU165" s="9"/>
      <c r="AMV165" s="9"/>
      <c r="AMW165" s="9"/>
      <c r="AMX165" s="9"/>
      <c r="AMY165" s="9"/>
      <c r="AMZ165" s="9"/>
      <c r="ANA165" s="9"/>
      <c r="ANB165" s="9"/>
      <c r="ANC165" s="9"/>
      <c r="AND165" s="9"/>
      <c r="ANE165" s="9"/>
      <c r="ANF165" s="9"/>
      <c r="ANG165" s="9"/>
      <c r="ANH165" s="9"/>
      <c r="ANI165" s="9"/>
      <c r="ANJ165" s="9"/>
      <c r="ANK165" s="9"/>
      <c r="ANL165" s="9"/>
      <c r="ANM165" s="9"/>
      <c r="ANN165" s="9"/>
      <c r="ANO165" s="9"/>
      <c r="ANP165" s="9"/>
      <c r="ANQ165" s="9"/>
      <c r="ANR165" s="9"/>
      <c r="ANS165" s="9"/>
      <c r="ANT165" s="9"/>
      <c r="ANU165" s="9"/>
      <c r="ANV165" s="9"/>
      <c r="ANW165" s="9"/>
      <c r="ANX165" s="9"/>
      <c r="ANY165" s="9"/>
      <c r="ANZ165" s="9"/>
      <c r="AOA165" s="9"/>
      <c r="AOB165" s="9"/>
      <c r="AOC165" s="9"/>
      <c r="AOD165" s="9"/>
      <c r="AOE165" s="9"/>
      <c r="AOF165" s="9"/>
      <c r="AOG165" s="9"/>
      <c r="AOH165" s="9"/>
      <c r="AOI165" s="9"/>
      <c r="AOJ165" s="9"/>
      <c r="AOK165" s="9"/>
      <c r="AOL165" s="9"/>
      <c r="AOM165" s="9"/>
      <c r="AON165" s="9"/>
      <c r="AOO165" s="9"/>
      <c r="AOP165" s="9"/>
      <c r="AOQ165" s="9"/>
      <c r="AOR165" s="9"/>
      <c r="AOS165" s="9"/>
      <c r="AOT165" s="9"/>
      <c r="AOU165" s="9"/>
      <c r="AOV165" s="9"/>
      <c r="AOW165" s="9"/>
      <c r="AOX165" s="9"/>
      <c r="AOY165" s="9"/>
      <c r="AOZ165" s="9"/>
      <c r="APA165" s="9"/>
      <c r="APB165" s="9"/>
      <c r="APC165" s="9"/>
      <c r="APD165" s="9"/>
      <c r="APE165" s="9"/>
      <c r="APF165" s="9"/>
      <c r="APG165" s="9"/>
      <c r="APH165" s="9"/>
      <c r="API165" s="9"/>
      <c r="APJ165" s="9"/>
      <c r="APK165" s="9"/>
      <c r="APL165" s="9"/>
      <c r="APM165" s="9"/>
      <c r="APN165" s="9"/>
      <c r="APO165" s="9"/>
      <c r="APP165" s="9"/>
      <c r="APQ165" s="9"/>
      <c r="APR165" s="9"/>
      <c r="APS165" s="9"/>
      <c r="APT165" s="9"/>
      <c r="APU165" s="9"/>
      <c r="APV165" s="9"/>
      <c r="APW165" s="9"/>
      <c r="APX165" s="9"/>
      <c r="APY165" s="9"/>
      <c r="APZ165" s="9"/>
      <c r="AQA165" s="9"/>
      <c r="AQB165" s="9"/>
      <c r="AQC165" s="9"/>
      <c r="AQD165" s="9"/>
      <c r="AQE165" s="9"/>
      <c r="AQF165" s="9"/>
      <c r="AQG165" s="9"/>
      <c r="AQH165" s="9"/>
      <c r="AQI165" s="9"/>
      <c r="AQJ165" s="9"/>
      <c r="AQK165" s="9"/>
      <c r="AQL165" s="9"/>
      <c r="AQM165" s="9"/>
      <c r="AQN165" s="9"/>
      <c r="AQO165" s="9"/>
      <c r="AQP165" s="9"/>
      <c r="AQQ165" s="9"/>
      <c r="AQR165" s="9"/>
      <c r="AQS165" s="9"/>
      <c r="AQT165" s="9"/>
      <c r="AQU165" s="9"/>
      <c r="AQV165" s="9"/>
      <c r="AQW165" s="9"/>
      <c r="AQX165" s="9"/>
      <c r="AQY165" s="9"/>
      <c r="AQZ165" s="9"/>
      <c r="ARA165" s="9"/>
      <c r="ARB165" s="9"/>
      <c r="ARC165" s="9"/>
      <c r="ARD165" s="9"/>
      <c r="ARE165" s="9"/>
      <c r="ARF165" s="9"/>
      <c r="ARG165" s="9"/>
      <c r="ARH165" s="9"/>
      <c r="ARI165" s="9"/>
      <c r="ARJ165" s="9"/>
      <c r="ARK165" s="9"/>
      <c r="ARL165" s="9"/>
      <c r="ARM165" s="9"/>
      <c r="ARN165" s="9"/>
      <c r="ARO165" s="9"/>
      <c r="ARP165" s="9"/>
      <c r="ARQ165" s="9"/>
      <c r="ARR165" s="9"/>
      <c r="ARS165" s="9"/>
      <c r="ART165" s="9"/>
      <c r="ARU165" s="9"/>
      <c r="ARV165" s="9"/>
      <c r="ARW165" s="9"/>
      <c r="ARX165" s="9"/>
      <c r="ARY165" s="9"/>
      <c r="ARZ165" s="9"/>
      <c r="ASA165" s="9"/>
      <c r="ASB165" s="9"/>
      <c r="ASC165" s="9"/>
      <c r="ASD165" s="9"/>
      <c r="ASE165" s="9"/>
      <c r="ASF165" s="9"/>
      <c r="ASG165" s="9"/>
      <c r="ASH165" s="9"/>
      <c r="ASI165" s="9"/>
      <c r="ASJ165" s="9"/>
      <c r="ASK165" s="9"/>
      <c r="ASL165" s="9"/>
      <c r="ASM165" s="9"/>
      <c r="ASN165" s="9"/>
      <c r="ASO165" s="9"/>
      <c r="ASP165" s="9"/>
      <c r="ASQ165" s="9"/>
      <c r="ASR165" s="9"/>
      <c r="ASS165" s="9"/>
      <c r="AST165" s="9"/>
      <c r="ASU165" s="9"/>
      <c r="ASV165" s="9"/>
      <c r="ASW165" s="9"/>
      <c r="ASX165" s="9"/>
      <c r="ASY165" s="9"/>
      <c r="ASZ165" s="9"/>
      <c r="ATA165" s="9"/>
      <c r="ATB165" s="9"/>
      <c r="ATC165" s="9"/>
      <c r="ATD165" s="9"/>
      <c r="ATE165" s="9"/>
      <c r="ATF165" s="9"/>
      <c r="ATG165" s="9"/>
      <c r="ATH165" s="9"/>
      <c r="ATI165" s="9"/>
      <c r="ATJ165" s="9"/>
      <c r="ATK165" s="9"/>
      <c r="ATL165" s="9"/>
      <c r="ATM165" s="9"/>
      <c r="ATN165" s="9"/>
      <c r="ATO165" s="9"/>
      <c r="ATP165" s="9"/>
      <c r="ATQ165" s="9"/>
      <c r="ATR165" s="9"/>
      <c r="ATS165" s="9"/>
      <c r="ATT165" s="9"/>
      <c r="ATU165" s="9"/>
      <c r="ATV165" s="9"/>
      <c r="ATW165" s="9"/>
      <c r="ATX165" s="9"/>
      <c r="ATY165" s="9"/>
      <c r="ATZ165" s="9"/>
      <c r="AUA165" s="9"/>
      <c r="AUB165" s="9"/>
      <c r="AUC165" s="9"/>
      <c r="AUD165" s="9"/>
      <c r="AUE165" s="9"/>
      <c r="AUF165" s="9"/>
      <c r="AUG165" s="9"/>
      <c r="AUH165" s="9"/>
      <c r="AUI165" s="9"/>
      <c r="AUJ165" s="9"/>
      <c r="AUK165" s="9"/>
      <c r="AUL165" s="9"/>
      <c r="AUM165" s="9"/>
      <c r="AUN165" s="9"/>
      <c r="AUO165" s="9"/>
      <c r="AUP165" s="9"/>
      <c r="AUQ165" s="9"/>
      <c r="AUR165" s="9"/>
      <c r="AUS165" s="9"/>
      <c r="AUT165" s="9"/>
      <c r="AUU165" s="9"/>
      <c r="AUV165" s="9"/>
      <c r="AUW165" s="9"/>
      <c r="AUX165" s="9"/>
      <c r="AUY165" s="9"/>
      <c r="AUZ165" s="9"/>
      <c r="AVA165" s="9"/>
      <c r="AVB165" s="9"/>
      <c r="AVC165" s="9"/>
      <c r="AVD165" s="9"/>
      <c r="AVE165" s="9"/>
      <c r="AVF165" s="9"/>
      <c r="AVG165" s="9"/>
      <c r="AVH165" s="9"/>
      <c r="AVI165" s="9"/>
      <c r="AVJ165" s="9"/>
      <c r="AVK165" s="9"/>
      <c r="AVL165" s="9"/>
      <c r="AVM165" s="9"/>
      <c r="AVN165" s="9"/>
      <c r="AVO165" s="9"/>
      <c r="AVP165" s="9"/>
      <c r="AVQ165" s="9"/>
      <c r="AVR165" s="9"/>
      <c r="AVS165" s="9"/>
      <c r="AVT165" s="9"/>
      <c r="AVU165" s="9"/>
      <c r="AVV165" s="9"/>
      <c r="AVW165" s="9"/>
      <c r="AVX165" s="9"/>
      <c r="AVY165" s="9"/>
      <c r="AVZ165" s="9"/>
      <c r="AWA165" s="9"/>
      <c r="AWB165" s="9"/>
      <c r="AWC165" s="9"/>
      <c r="AWD165" s="9"/>
      <c r="AWE165" s="9"/>
      <c r="AWF165" s="9"/>
      <c r="AWG165" s="9"/>
      <c r="AWH165" s="9"/>
      <c r="AWI165" s="9"/>
      <c r="AWJ165" s="9"/>
      <c r="AWK165" s="9"/>
      <c r="AWL165" s="9"/>
      <c r="AWM165" s="9"/>
      <c r="AWN165" s="9"/>
      <c r="AWO165" s="9"/>
      <c r="AWP165" s="9"/>
      <c r="AWQ165" s="9"/>
      <c r="AWR165" s="9"/>
      <c r="AWS165" s="9"/>
      <c r="AWT165" s="9"/>
      <c r="AWU165" s="9"/>
      <c r="AWV165" s="9"/>
      <c r="AWW165" s="9"/>
      <c r="AWX165" s="9"/>
      <c r="AWY165" s="9"/>
      <c r="AWZ165" s="9"/>
      <c r="AXA165" s="9"/>
      <c r="AXB165" s="9"/>
      <c r="AXC165" s="9"/>
      <c r="AXD165" s="9"/>
      <c r="AXE165" s="9"/>
      <c r="AXF165" s="9"/>
      <c r="AXG165" s="9"/>
      <c r="AXH165" s="9"/>
      <c r="AXI165" s="9"/>
      <c r="AXJ165" s="9"/>
      <c r="AXK165" s="9"/>
      <c r="AXL165" s="9"/>
      <c r="AXM165" s="9"/>
      <c r="AXN165" s="9"/>
      <c r="AXO165" s="9"/>
      <c r="AXP165" s="9"/>
      <c r="AXQ165" s="9"/>
      <c r="AXR165" s="9"/>
      <c r="AXS165" s="9"/>
      <c r="AXT165" s="9"/>
      <c r="AXU165" s="9"/>
      <c r="AXV165" s="9"/>
      <c r="AXW165" s="9"/>
      <c r="AXX165" s="9"/>
      <c r="AXY165" s="9"/>
      <c r="AXZ165" s="9"/>
      <c r="AYA165" s="9"/>
      <c r="AYB165" s="9"/>
      <c r="AYC165" s="9"/>
      <c r="AYD165" s="9"/>
      <c r="AYE165" s="9"/>
      <c r="AYF165" s="9"/>
      <c r="AYG165" s="9"/>
      <c r="AYH165" s="9"/>
      <c r="AYI165" s="9"/>
      <c r="AYJ165" s="9"/>
      <c r="AYK165" s="9"/>
      <c r="AYL165" s="9"/>
      <c r="AYM165" s="9"/>
      <c r="AYN165" s="9"/>
      <c r="AYO165" s="9"/>
      <c r="AYP165" s="9"/>
      <c r="AYQ165" s="9"/>
      <c r="AYR165" s="9"/>
      <c r="AYS165" s="9"/>
      <c r="AYT165" s="9"/>
      <c r="AYU165" s="9"/>
      <c r="AYV165" s="9"/>
      <c r="AYW165" s="9"/>
      <c r="AYX165" s="9"/>
      <c r="AYY165" s="9"/>
      <c r="AYZ165" s="9"/>
      <c r="AZA165" s="9"/>
      <c r="AZB165" s="9"/>
      <c r="AZC165" s="9"/>
      <c r="AZD165" s="9"/>
      <c r="AZE165" s="9"/>
      <c r="AZF165" s="9"/>
      <c r="AZG165" s="9"/>
      <c r="AZH165" s="9"/>
      <c r="AZI165" s="9"/>
      <c r="AZJ165" s="9"/>
      <c r="AZK165" s="9"/>
      <c r="AZL165" s="9"/>
      <c r="AZM165" s="9"/>
      <c r="AZN165" s="9"/>
      <c r="AZO165" s="9"/>
      <c r="AZP165" s="9"/>
      <c r="AZQ165" s="9"/>
      <c r="AZR165" s="9"/>
      <c r="AZS165" s="9"/>
      <c r="AZT165" s="9"/>
      <c r="AZU165" s="9"/>
      <c r="AZV165" s="9"/>
      <c r="AZW165" s="9"/>
      <c r="AZX165" s="9"/>
      <c r="AZY165" s="9"/>
      <c r="AZZ165" s="9"/>
      <c r="BAA165" s="9"/>
      <c r="BAB165" s="9"/>
      <c r="BAC165" s="9"/>
      <c r="BAD165" s="9"/>
      <c r="BAE165" s="9"/>
      <c r="BAF165" s="9"/>
      <c r="BAG165" s="9"/>
      <c r="BAH165" s="9"/>
      <c r="BAI165" s="9"/>
      <c r="BAJ165" s="9"/>
      <c r="BAK165" s="9"/>
      <c r="BAL165" s="9"/>
      <c r="BAM165" s="9"/>
      <c r="BAN165" s="9"/>
      <c r="BAO165" s="9"/>
      <c r="BAP165" s="9"/>
      <c r="BAQ165" s="9"/>
      <c r="BAR165" s="9"/>
      <c r="BAS165" s="9"/>
      <c r="BAT165" s="9"/>
      <c r="BAU165" s="9"/>
      <c r="BAV165" s="9"/>
      <c r="BAW165" s="9"/>
      <c r="BAX165" s="9"/>
      <c r="BAY165" s="9"/>
      <c r="BAZ165" s="9"/>
      <c r="BBA165" s="9"/>
      <c r="BBB165" s="9"/>
      <c r="BBC165" s="9"/>
      <c r="BBD165" s="9"/>
      <c r="BBE165" s="9"/>
      <c r="BBF165" s="9"/>
      <c r="BBG165" s="9"/>
      <c r="BBH165" s="9"/>
      <c r="BBI165" s="9"/>
      <c r="BBJ165" s="9"/>
      <c r="BBK165" s="9"/>
      <c r="BBL165" s="9"/>
      <c r="BBM165" s="9"/>
      <c r="BBN165" s="9"/>
      <c r="BBO165" s="9"/>
      <c r="BBP165" s="9"/>
      <c r="BBQ165" s="9"/>
      <c r="BBR165" s="9"/>
      <c r="BBS165" s="9"/>
      <c r="BBT165" s="9"/>
      <c r="BBU165" s="9"/>
      <c r="BBV165" s="9"/>
      <c r="BBW165" s="9"/>
      <c r="BBX165" s="9"/>
      <c r="BBY165" s="9"/>
      <c r="BBZ165" s="9"/>
      <c r="BCA165" s="9"/>
      <c r="BCB165" s="9"/>
      <c r="BCC165" s="9"/>
      <c r="BCD165" s="9"/>
      <c r="BCE165" s="9"/>
      <c r="BCF165" s="9"/>
      <c r="BCG165" s="9"/>
      <c r="BCH165" s="9"/>
      <c r="BCI165" s="9"/>
      <c r="BCJ165" s="9"/>
      <c r="BCK165" s="9"/>
      <c r="BCL165" s="9"/>
      <c r="BCM165" s="9"/>
      <c r="BCN165" s="9"/>
      <c r="BCO165" s="9"/>
      <c r="BCP165" s="9"/>
      <c r="BCQ165" s="9"/>
      <c r="BCR165" s="9"/>
      <c r="BCS165" s="9"/>
      <c r="BCT165" s="9"/>
      <c r="BCU165" s="9"/>
      <c r="BCV165" s="9"/>
      <c r="BCW165" s="9"/>
      <c r="BCX165" s="9"/>
      <c r="BCY165" s="9"/>
      <c r="BCZ165" s="9"/>
      <c r="BDA165" s="9"/>
      <c r="BDB165" s="9"/>
      <c r="BDC165" s="9"/>
      <c r="BDD165" s="9"/>
      <c r="BDE165" s="9"/>
      <c r="BDF165" s="9"/>
      <c r="BDG165" s="9"/>
      <c r="BDH165" s="9"/>
      <c r="BDI165" s="9"/>
      <c r="BDJ165" s="9"/>
      <c r="BDK165" s="9"/>
      <c r="BDL165" s="9"/>
      <c r="BDM165" s="9"/>
      <c r="BDN165" s="9"/>
      <c r="BDO165" s="9"/>
      <c r="BDP165" s="9"/>
      <c r="BDQ165" s="9"/>
      <c r="BDR165" s="9"/>
      <c r="BDS165" s="9"/>
      <c r="BDT165" s="9"/>
      <c r="BDU165" s="9"/>
      <c r="BDV165" s="9"/>
      <c r="BDW165" s="9"/>
      <c r="BDX165" s="9"/>
      <c r="BDY165" s="9"/>
      <c r="BDZ165" s="9"/>
      <c r="BEA165" s="9"/>
      <c r="BEB165" s="9"/>
      <c r="BEC165" s="9"/>
      <c r="BED165" s="9"/>
      <c r="BEE165" s="9"/>
      <c r="BEF165" s="9"/>
      <c r="BEG165" s="9"/>
      <c r="BEH165" s="9"/>
      <c r="BEI165" s="9"/>
      <c r="BEJ165" s="9"/>
      <c r="BEK165" s="9"/>
      <c r="BEL165" s="9"/>
      <c r="BEM165" s="9"/>
      <c r="BEN165" s="9"/>
      <c r="BEO165" s="9"/>
      <c r="BEP165" s="9"/>
      <c r="BEQ165" s="9"/>
      <c r="BER165" s="9"/>
      <c r="BES165" s="9"/>
      <c r="BET165" s="9"/>
      <c r="BEU165" s="9"/>
      <c r="BEV165" s="9"/>
      <c r="BEW165" s="9"/>
      <c r="BEX165" s="9"/>
      <c r="BEY165" s="9"/>
      <c r="BEZ165" s="9"/>
      <c r="BFA165" s="9"/>
      <c r="BFB165" s="9"/>
      <c r="BFC165" s="9"/>
      <c r="BFD165" s="9"/>
      <c r="BFE165" s="9"/>
      <c r="BFF165" s="9"/>
      <c r="BFG165" s="9"/>
      <c r="BFH165" s="9"/>
      <c r="BFI165" s="9"/>
      <c r="BFJ165" s="9"/>
      <c r="BFK165" s="9"/>
      <c r="BFL165" s="9"/>
      <c r="BFM165" s="9"/>
      <c r="BFN165" s="9"/>
      <c r="BFO165" s="9"/>
      <c r="BFP165" s="9"/>
      <c r="BFQ165" s="9"/>
      <c r="BFR165" s="9"/>
      <c r="BFS165" s="9"/>
      <c r="BFT165" s="9"/>
      <c r="BFU165" s="9"/>
      <c r="BFV165" s="9"/>
      <c r="BFW165" s="9"/>
      <c r="BFX165" s="9"/>
      <c r="BFY165" s="9"/>
      <c r="BFZ165" s="9"/>
      <c r="BGA165" s="9"/>
      <c r="BGB165" s="9"/>
      <c r="BGC165" s="9"/>
      <c r="BGD165" s="9"/>
      <c r="BGE165" s="9"/>
      <c r="BGF165" s="9"/>
      <c r="BGG165" s="9"/>
      <c r="BGH165" s="9"/>
      <c r="BGI165" s="9"/>
      <c r="BGJ165" s="9"/>
      <c r="BGK165" s="9"/>
      <c r="BGL165" s="9"/>
      <c r="BGM165" s="9"/>
      <c r="BGN165" s="9"/>
      <c r="BGO165" s="9"/>
      <c r="BGP165" s="9"/>
      <c r="BGQ165" s="9"/>
      <c r="BGR165" s="9"/>
      <c r="BGS165" s="9"/>
      <c r="BGT165" s="9"/>
      <c r="BGU165" s="9"/>
      <c r="BGV165" s="9"/>
      <c r="BGW165" s="9"/>
      <c r="BGX165" s="9"/>
      <c r="BGY165" s="9"/>
      <c r="BGZ165" s="9"/>
      <c r="BHA165" s="9"/>
      <c r="BHB165" s="9"/>
      <c r="BHC165" s="9"/>
      <c r="BHD165" s="9"/>
      <c r="BHE165" s="9"/>
      <c r="BHF165" s="9"/>
      <c r="BHG165" s="9"/>
      <c r="BHH165" s="9"/>
      <c r="BHI165" s="9"/>
      <c r="BHJ165" s="9"/>
      <c r="BHK165" s="9"/>
      <c r="BHL165" s="9"/>
      <c r="BHM165" s="9"/>
      <c r="BHN165" s="9"/>
      <c r="BHO165" s="9"/>
      <c r="BHP165" s="9"/>
      <c r="BHQ165" s="9"/>
      <c r="BHR165" s="9"/>
      <c r="BHS165" s="9"/>
      <c r="BHT165" s="9"/>
      <c r="BHU165" s="9"/>
      <c r="BHV165" s="9"/>
      <c r="BHW165" s="9"/>
      <c r="BHX165" s="9"/>
      <c r="BHY165" s="9"/>
      <c r="BHZ165" s="9"/>
      <c r="BIA165" s="9"/>
      <c r="BIB165" s="9"/>
      <c r="BIC165" s="9"/>
    </row>
    <row r="166" spans="1:1589" s="10" customFormat="1" ht="36" customHeight="1">
      <c r="A166" s="80"/>
      <c r="B166" s="61"/>
      <c r="C166" s="197"/>
      <c r="D166" s="198"/>
      <c r="E166" s="117" t="s">
        <v>12</v>
      </c>
      <c r="F166" s="117">
        <v>42369</v>
      </c>
      <c r="G166" s="118" t="s">
        <v>10</v>
      </c>
      <c r="H166" s="152"/>
      <c r="I166" s="148">
        <v>2706668</v>
      </c>
      <c r="J166" s="148">
        <v>2979326.42</v>
      </c>
      <c r="K166" s="143"/>
      <c r="L166" s="149"/>
      <c r="M166" s="147">
        <v>2706668</v>
      </c>
      <c r="N166" s="148">
        <v>2979325.69</v>
      </c>
      <c r="O166" s="149"/>
      <c r="P166" s="149"/>
      <c r="Q166" s="147">
        <v>2706668</v>
      </c>
      <c r="R166" s="148">
        <v>2979325.69</v>
      </c>
      <c r="S166" s="149"/>
      <c r="T166" s="188">
        <f>I166-Q166</f>
        <v>0</v>
      </c>
      <c r="U166" s="188">
        <f>J166-R166</f>
        <v>0.72999999998137355</v>
      </c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  <c r="EO166" s="9"/>
      <c r="EP166" s="9"/>
      <c r="EQ166" s="9"/>
      <c r="ER166" s="9"/>
      <c r="ES166" s="9"/>
      <c r="ET166" s="9"/>
      <c r="EU166" s="9"/>
      <c r="EV166" s="9"/>
      <c r="EW166" s="9"/>
      <c r="EX166" s="9"/>
      <c r="EY166" s="9"/>
      <c r="EZ166" s="9"/>
      <c r="FA166" s="9"/>
      <c r="FB166" s="9"/>
      <c r="FC166" s="9"/>
      <c r="FD166" s="9"/>
      <c r="FE166" s="9"/>
      <c r="FF166" s="9"/>
      <c r="FG166" s="9"/>
      <c r="FH166" s="9"/>
      <c r="FI166" s="9"/>
      <c r="FJ166" s="9"/>
      <c r="FK166" s="9"/>
      <c r="FL166" s="9"/>
      <c r="FM166" s="9"/>
      <c r="FN166" s="9"/>
      <c r="FO166" s="9"/>
      <c r="FP166" s="9"/>
      <c r="FQ166" s="9"/>
      <c r="FR166" s="9"/>
      <c r="FS166" s="9"/>
      <c r="FT166" s="9"/>
      <c r="FU166" s="9"/>
      <c r="FV166" s="9"/>
      <c r="FW166" s="9"/>
      <c r="FX166" s="9"/>
      <c r="FY166" s="9"/>
      <c r="FZ166" s="9"/>
      <c r="GA166" s="9"/>
      <c r="GB166" s="9"/>
      <c r="GC166" s="9"/>
      <c r="GD166" s="9"/>
      <c r="GE166" s="9"/>
      <c r="GF166" s="9"/>
      <c r="GG166" s="9"/>
      <c r="GH166" s="9"/>
      <c r="GI166" s="9"/>
      <c r="GJ166" s="9"/>
      <c r="GK166" s="9"/>
      <c r="GL166" s="9"/>
      <c r="GM166" s="9"/>
      <c r="GN166" s="9"/>
      <c r="GO166" s="9"/>
      <c r="GP166" s="9"/>
      <c r="GQ166" s="9"/>
      <c r="GR166" s="9"/>
      <c r="GS166" s="9"/>
      <c r="GT166" s="9"/>
      <c r="GU166" s="9"/>
      <c r="GV166" s="9"/>
      <c r="GW166" s="9"/>
      <c r="GX166" s="9"/>
      <c r="GY166" s="9"/>
      <c r="GZ166" s="9"/>
      <c r="HA166" s="9"/>
      <c r="HB166" s="9"/>
      <c r="HC166" s="9"/>
      <c r="HD166" s="9"/>
      <c r="HE166" s="9"/>
      <c r="HF166" s="9"/>
      <c r="HG166" s="9"/>
      <c r="HH166" s="9"/>
      <c r="HI166" s="9"/>
      <c r="HJ166" s="9"/>
      <c r="HK166" s="9"/>
      <c r="HL166" s="9"/>
      <c r="HM166" s="9"/>
      <c r="HN166" s="9"/>
      <c r="HO166" s="9"/>
      <c r="HP166" s="9"/>
      <c r="HQ166" s="9"/>
      <c r="HR166" s="9"/>
      <c r="HS166" s="9"/>
      <c r="HT166" s="9"/>
      <c r="HU166" s="9"/>
      <c r="HV166" s="9"/>
      <c r="HW166" s="9"/>
      <c r="HX166" s="9"/>
      <c r="HY166" s="9"/>
      <c r="HZ166" s="9"/>
      <c r="IA166" s="9"/>
      <c r="IB166" s="9"/>
      <c r="IC166" s="9"/>
      <c r="ID166" s="9"/>
      <c r="IE166" s="9"/>
      <c r="IF166" s="9"/>
      <c r="IG166" s="9"/>
      <c r="IH166" s="9"/>
      <c r="II166" s="9"/>
      <c r="IJ166" s="9"/>
      <c r="IK166" s="9"/>
      <c r="IL166" s="9"/>
      <c r="IM166" s="9"/>
      <c r="IN166" s="9"/>
      <c r="IO166" s="9"/>
      <c r="IP166" s="9"/>
      <c r="IQ166" s="9"/>
      <c r="IR166" s="9"/>
      <c r="IS166" s="9"/>
      <c r="IT166" s="9"/>
      <c r="IU166" s="9"/>
      <c r="IV166" s="9"/>
      <c r="IW166" s="9"/>
      <c r="IX166" s="9"/>
      <c r="IY166" s="9"/>
      <c r="IZ166" s="9"/>
      <c r="JA166" s="9"/>
      <c r="JB166" s="9"/>
      <c r="JC166" s="9"/>
      <c r="JD166" s="9"/>
      <c r="JE166" s="9"/>
      <c r="JF166" s="9"/>
      <c r="JG166" s="9"/>
      <c r="JH166" s="9"/>
      <c r="JI166" s="9"/>
      <c r="JJ166" s="9"/>
      <c r="JK166" s="9"/>
      <c r="JL166" s="9"/>
      <c r="JM166" s="9"/>
      <c r="JN166" s="9"/>
      <c r="JO166" s="9"/>
      <c r="JP166" s="9"/>
      <c r="JQ166" s="9"/>
      <c r="JR166" s="9"/>
      <c r="JS166" s="9"/>
      <c r="JT166" s="9"/>
      <c r="JU166" s="9"/>
      <c r="JV166" s="9"/>
      <c r="JW166" s="9"/>
      <c r="JX166" s="9"/>
      <c r="JY166" s="9"/>
      <c r="JZ166" s="9"/>
      <c r="KA166" s="9"/>
      <c r="KB166" s="9"/>
      <c r="KC166" s="9"/>
      <c r="KD166" s="9"/>
      <c r="KE166" s="9"/>
      <c r="KF166" s="9"/>
      <c r="KG166" s="9"/>
      <c r="KH166" s="9"/>
      <c r="KI166" s="9"/>
      <c r="KJ166" s="9"/>
      <c r="KK166" s="9"/>
      <c r="KL166" s="9"/>
      <c r="KM166" s="9"/>
      <c r="KN166" s="9"/>
      <c r="KO166" s="9"/>
      <c r="KP166" s="9"/>
      <c r="KQ166" s="9"/>
      <c r="KR166" s="9"/>
      <c r="KS166" s="9"/>
      <c r="KT166" s="9"/>
      <c r="KU166" s="9"/>
      <c r="KV166" s="9"/>
      <c r="KW166" s="9"/>
      <c r="KX166" s="9"/>
      <c r="KY166" s="9"/>
      <c r="KZ166" s="9"/>
      <c r="LA166" s="9"/>
      <c r="LB166" s="9"/>
      <c r="LC166" s="9"/>
      <c r="LD166" s="9"/>
      <c r="LE166" s="9"/>
      <c r="LF166" s="9"/>
      <c r="LG166" s="9"/>
      <c r="LH166" s="9"/>
      <c r="LI166" s="9"/>
      <c r="LJ166" s="9"/>
      <c r="LK166" s="9"/>
      <c r="LL166" s="9"/>
      <c r="LM166" s="9"/>
      <c r="LN166" s="9"/>
      <c r="LO166" s="9"/>
      <c r="LP166" s="9"/>
      <c r="LQ166" s="9"/>
      <c r="LR166" s="9"/>
      <c r="LS166" s="9"/>
      <c r="LT166" s="9"/>
      <c r="LU166" s="9"/>
      <c r="LV166" s="9"/>
      <c r="LW166" s="9"/>
      <c r="LX166" s="9"/>
      <c r="LY166" s="9"/>
      <c r="LZ166" s="9"/>
      <c r="MA166" s="9"/>
      <c r="MB166" s="9"/>
      <c r="MC166" s="9"/>
      <c r="MD166" s="9"/>
      <c r="ME166" s="9"/>
      <c r="MF166" s="9"/>
      <c r="MG166" s="9"/>
      <c r="MH166" s="9"/>
      <c r="MI166" s="9"/>
      <c r="MJ166" s="9"/>
      <c r="MK166" s="9"/>
      <c r="ML166" s="9"/>
      <c r="MM166" s="9"/>
      <c r="MN166" s="9"/>
      <c r="MO166" s="9"/>
      <c r="MP166" s="9"/>
      <c r="MQ166" s="9"/>
      <c r="MR166" s="9"/>
      <c r="MS166" s="9"/>
      <c r="MT166" s="9"/>
      <c r="MU166" s="9"/>
      <c r="MV166" s="9"/>
      <c r="MW166" s="9"/>
      <c r="MX166" s="9"/>
      <c r="MY166" s="9"/>
      <c r="MZ166" s="9"/>
      <c r="NA166" s="9"/>
      <c r="NB166" s="9"/>
      <c r="NC166" s="9"/>
      <c r="ND166" s="9"/>
      <c r="NE166" s="9"/>
      <c r="NF166" s="9"/>
      <c r="NG166" s="9"/>
      <c r="NH166" s="9"/>
      <c r="NI166" s="9"/>
      <c r="NJ166" s="9"/>
      <c r="NK166" s="9"/>
      <c r="NL166" s="9"/>
      <c r="NM166" s="9"/>
      <c r="NN166" s="9"/>
      <c r="NO166" s="9"/>
      <c r="NP166" s="9"/>
      <c r="NQ166" s="9"/>
      <c r="NR166" s="9"/>
      <c r="NS166" s="9"/>
      <c r="NT166" s="9"/>
      <c r="NU166" s="9"/>
      <c r="NV166" s="9"/>
      <c r="NW166" s="9"/>
      <c r="NX166" s="9"/>
      <c r="NY166" s="9"/>
      <c r="NZ166" s="9"/>
      <c r="OA166" s="9"/>
      <c r="OB166" s="9"/>
      <c r="OC166" s="9"/>
      <c r="OD166" s="9"/>
      <c r="OE166" s="9"/>
      <c r="OF166" s="9"/>
      <c r="OG166" s="9"/>
      <c r="OH166" s="9"/>
      <c r="OI166" s="9"/>
      <c r="OJ166" s="9"/>
      <c r="OK166" s="9"/>
      <c r="OL166" s="9"/>
      <c r="OM166" s="9"/>
      <c r="ON166" s="9"/>
      <c r="OO166" s="9"/>
      <c r="OP166" s="9"/>
      <c r="OQ166" s="9"/>
      <c r="OR166" s="9"/>
      <c r="OS166" s="9"/>
      <c r="OT166" s="9"/>
      <c r="OU166" s="9"/>
      <c r="OV166" s="9"/>
      <c r="OW166" s="9"/>
      <c r="OX166" s="9"/>
      <c r="OY166" s="9"/>
      <c r="OZ166" s="9"/>
      <c r="PA166" s="9"/>
      <c r="PB166" s="9"/>
      <c r="PC166" s="9"/>
      <c r="PD166" s="9"/>
      <c r="PE166" s="9"/>
      <c r="PF166" s="9"/>
      <c r="PG166" s="9"/>
      <c r="PH166" s="9"/>
      <c r="PI166" s="9"/>
      <c r="PJ166" s="9"/>
      <c r="PK166" s="9"/>
      <c r="PL166" s="9"/>
      <c r="PM166" s="9"/>
      <c r="PN166" s="9"/>
      <c r="PO166" s="9"/>
      <c r="PP166" s="9"/>
      <c r="PQ166" s="9"/>
      <c r="PR166" s="9"/>
      <c r="PS166" s="9"/>
      <c r="PT166" s="9"/>
      <c r="PU166" s="9"/>
      <c r="PV166" s="9"/>
      <c r="PW166" s="9"/>
      <c r="PX166" s="9"/>
      <c r="PY166" s="9"/>
      <c r="PZ166" s="9"/>
      <c r="QA166" s="9"/>
      <c r="QB166" s="9"/>
      <c r="QC166" s="9"/>
      <c r="QD166" s="9"/>
      <c r="QE166" s="9"/>
      <c r="QF166" s="9"/>
      <c r="QG166" s="9"/>
      <c r="QH166" s="9"/>
      <c r="QI166" s="9"/>
      <c r="QJ166" s="9"/>
      <c r="QK166" s="9"/>
      <c r="QL166" s="9"/>
      <c r="QM166" s="9"/>
      <c r="QN166" s="9"/>
      <c r="QO166" s="9"/>
      <c r="QP166" s="9"/>
      <c r="QQ166" s="9"/>
      <c r="QR166" s="9"/>
      <c r="QS166" s="9"/>
      <c r="QT166" s="9"/>
      <c r="QU166" s="9"/>
      <c r="QV166" s="9"/>
      <c r="QW166" s="9"/>
      <c r="QX166" s="9"/>
      <c r="QY166" s="9"/>
      <c r="QZ166" s="9"/>
      <c r="RA166" s="9"/>
      <c r="RB166" s="9"/>
      <c r="RC166" s="9"/>
      <c r="RD166" s="9"/>
      <c r="RE166" s="9"/>
      <c r="RF166" s="9"/>
      <c r="RG166" s="9"/>
      <c r="RH166" s="9"/>
      <c r="RI166" s="9"/>
      <c r="RJ166" s="9"/>
      <c r="RK166" s="9"/>
      <c r="RL166" s="9"/>
      <c r="RM166" s="9"/>
      <c r="RN166" s="9"/>
      <c r="RO166" s="9"/>
      <c r="RP166" s="9"/>
      <c r="RQ166" s="9"/>
      <c r="RR166" s="9"/>
      <c r="RS166" s="9"/>
      <c r="RT166" s="9"/>
      <c r="RU166" s="9"/>
      <c r="RV166" s="9"/>
      <c r="RW166" s="9"/>
      <c r="RX166" s="9"/>
      <c r="RY166" s="9"/>
      <c r="RZ166" s="9"/>
      <c r="SA166" s="9"/>
      <c r="SB166" s="9"/>
      <c r="SC166" s="9"/>
      <c r="SD166" s="9"/>
      <c r="SE166" s="9"/>
      <c r="SF166" s="9"/>
      <c r="SG166" s="9"/>
      <c r="SH166" s="9"/>
      <c r="SI166" s="9"/>
      <c r="SJ166" s="9"/>
      <c r="SK166" s="9"/>
      <c r="SL166" s="9"/>
      <c r="SM166" s="9"/>
      <c r="SN166" s="9"/>
      <c r="SO166" s="9"/>
      <c r="SP166" s="9"/>
      <c r="SQ166" s="9"/>
      <c r="SR166" s="9"/>
      <c r="SS166" s="9"/>
      <c r="ST166" s="9"/>
      <c r="SU166" s="9"/>
      <c r="SV166" s="9"/>
      <c r="SW166" s="9"/>
      <c r="SX166" s="9"/>
      <c r="SY166" s="9"/>
      <c r="SZ166" s="9"/>
      <c r="TA166" s="9"/>
      <c r="TB166" s="9"/>
      <c r="TC166" s="9"/>
      <c r="TD166" s="9"/>
      <c r="TE166" s="9"/>
      <c r="TF166" s="9"/>
      <c r="TG166" s="9"/>
      <c r="TH166" s="9"/>
      <c r="TI166" s="9"/>
      <c r="TJ166" s="9"/>
      <c r="TK166" s="9"/>
      <c r="TL166" s="9"/>
      <c r="TM166" s="9"/>
      <c r="TN166" s="9"/>
      <c r="TO166" s="9"/>
      <c r="TP166" s="9"/>
      <c r="TQ166" s="9"/>
      <c r="TR166" s="9"/>
      <c r="TS166" s="9"/>
      <c r="TT166" s="9"/>
      <c r="TU166" s="9"/>
      <c r="TV166" s="9"/>
      <c r="TW166" s="9"/>
      <c r="TX166" s="9"/>
      <c r="TY166" s="9"/>
      <c r="TZ166" s="9"/>
      <c r="UA166" s="9"/>
      <c r="UB166" s="9"/>
      <c r="UC166" s="9"/>
      <c r="UD166" s="9"/>
      <c r="UE166" s="9"/>
      <c r="UF166" s="9"/>
      <c r="UG166" s="9"/>
      <c r="UH166" s="9"/>
      <c r="UI166" s="9"/>
      <c r="UJ166" s="9"/>
      <c r="UK166" s="9"/>
      <c r="UL166" s="9"/>
      <c r="UM166" s="9"/>
      <c r="UN166" s="9"/>
      <c r="UO166" s="9"/>
      <c r="UP166" s="9"/>
      <c r="UQ166" s="9"/>
      <c r="UR166" s="9"/>
      <c r="US166" s="9"/>
      <c r="UT166" s="9"/>
      <c r="UU166" s="9"/>
      <c r="UV166" s="9"/>
      <c r="UW166" s="9"/>
      <c r="UX166" s="9"/>
      <c r="UY166" s="9"/>
      <c r="UZ166" s="9"/>
      <c r="VA166" s="9"/>
      <c r="VB166" s="9"/>
      <c r="VC166" s="9"/>
      <c r="VD166" s="9"/>
      <c r="VE166" s="9"/>
      <c r="VF166" s="9"/>
      <c r="VG166" s="9"/>
      <c r="VH166" s="9"/>
      <c r="VI166" s="9"/>
      <c r="VJ166" s="9"/>
      <c r="VK166" s="9"/>
      <c r="VL166" s="9"/>
      <c r="VM166" s="9"/>
      <c r="VN166" s="9"/>
      <c r="VO166" s="9"/>
      <c r="VP166" s="9"/>
      <c r="VQ166" s="9"/>
      <c r="VR166" s="9"/>
      <c r="VS166" s="9"/>
      <c r="VT166" s="9"/>
      <c r="VU166" s="9"/>
      <c r="VV166" s="9"/>
      <c r="VW166" s="9"/>
      <c r="VX166" s="9"/>
      <c r="VY166" s="9"/>
      <c r="VZ166" s="9"/>
      <c r="WA166" s="9"/>
      <c r="WB166" s="9"/>
      <c r="WC166" s="9"/>
      <c r="WD166" s="9"/>
      <c r="WE166" s="9"/>
      <c r="WF166" s="9"/>
      <c r="WG166" s="9"/>
      <c r="WH166" s="9"/>
      <c r="WI166" s="9"/>
      <c r="WJ166" s="9"/>
      <c r="WK166" s="9"/>
      <c r="WL166" s="9"/>
      <c r="WM166" s="9"/>
      <c r="WN166" s="9"/>
      <c r="WO166" s="9"/>
      <c r="WP166" s="9"/>
      <c r="WQ166" s="9"/>
      <c r="WR166" s="9"/>
      <c r="WS166" s="9"/>
      <c r="WT166" s="9"/>
      <c r="WU166" s="9"/>
      <c r="WV166" s="9"/>
      <c r="WW166" s="9"/>
      <c r="WX166" s="9"/>
      <c r="WY166" s="9"/>
      <c r="WZ166" s="9"/>
      <c r="XA166" s="9"/>
      <c r="XB166" s="9"/>
      <c r="XC166" s="9"/>
      <c r="XD166" s="9"/>
      <c r="XE166" s="9"/>
      <c r="XF166" s="9"/>
      <c r="XG166" s="9"/>
      <c r="XH166" s="9"/>
      <c r="XI166" s="9"/>
      <c r="XJ166" s="9"/>
      <c r="XK166" s="9"/>
      <c r="XL166" s="9"/>
      <c r="XM166" s="9"/>
      <c r="XN166" s="9"/>
      <c r="XO166" s="9"/>
      <c r="XP166" s="9"/>
      <c r="XQ166" s="9"/>
      <c r="XR166" s="9"/>
      <c r="XS166" s="9"/>
      <c r="XT166" s="9"/>
      <c r="XU166" s="9"/>
      <c r="XV166" s="9"/>
      <c r="XW166" s="9"/>
      <c r="XX166" s="9"/>
      <c r="XY166" s="9"/>
      <c r="XZ166" s="9"/>
      <c r="YA166" s="9"/>
      <c r="YB166" s="9"/>
      <c r="YC166" s="9"/>
      <c r="YD166" s="9"/>
      <c r="YE166" s="9"/>
      <c r="YF166" s="9"/>
      <c r="YG166" s="9"/>
      <c r="YH166" s="9"/>
      <c r="YI166" s="9"/>
      <c r="YJ166" s="9"/>
      <c r="YK166" s="9"/>
      <c r="YL166" s="9"/>
      <c r="YM166" s="9"/>
      <c r="YN166" s="9"/>
      <c r="YO166" s="9"/>
      <c r="YP166" s="9"/>
      <c r="YQ166" s="9"/>
      <c r="YR166" s="9"/>
      <c r="YS166" s="9"/>
      <c r="YT166" s="9"/>
      <c r="YU166" s="9"/>
      <c r="YV166" s="9"/>
      <c r="YW166" s="9"/>
      <c r="YX166" s="9"/>
      <c r="YY166" s="9"/>
      <c r="YZ166" s="9"/>
      <c r="ZA166" s="9"/>
      <c r="ZB166" s="9"/>
      <c r="ZC166" s="9"/>
      <c r="ZD166" s="9"/>
      <c r="ZE166" s="9"/>
      <c r="ZF166" s="9"/>
      <c r="ZG166" s="9"/>
      <c r="ZH166" s="9"/>
      <c r="ZI166" s="9"/>
      <c r="ZJ166" s="9"/>
      <c r="ZK166" s="9"/>
      <c r="ZL166" s="9"/>
      <c r="ZM166" s="9"/>
      <c r="ZN166" s="9"/>
      <c r="ZO166" s="9"/>
      <c r="ZP166" s="9"/>
      <c r="ZQ166" s="9"/>
      <c r="ZR166" s="9"/>
      <c r="ZS166" s="9"/>
      <c r="ZT166" s="9"/>
      <c r="ZU166" s="9"/>
      <c r="ZV166" s="9"/>
      <c r="ZW166" s="9"/>
      <c r="ZX166" s="9"/>
      <c r="ZY166" s="9"/>
      <c r="ZZ166" s="9"/>
      <c r="AAA166" s="9"/>
      <c r="AAB166" s="9"/>
      <c r="AAC166" s="9"/>
      <c r="AAD166" s="9"/>
      <c r="AAE166" s="9"/>
      <c r="AAF166" s="9"/>
      <c r="AAG166" s="9"/>
      <c r="AAH166" s="9"/>
      <c r="AAI166" s="9"/>
      <c r="AAJ166" s="9"/>
      <c r="AAK166" s="9"/>
      <c r="AAL166" s="9"/>
      <c r="AAM166" s="9"/>
      <c r="AAN166" s="9"/>
      <c r="AAO166" s="9"/>
      <c r="AAP166" s="9"/>
      <c r="AAQ166" s="9"/>
      <c r="AAR166" s="9"/>
      <c r="AAS166" s="9"/>
      <c r="AAT166" s="9"/>
      <c r="AAU166" s="9"/>
      <c r="AAV166" s="9"/>
      <c r="AAW166" s="9"/>
      <c r="AAX166" s="9"/>
      <c r="AAY166" s="9"/>
      <c r="AAZ166" s="9"/>
      <c r="ABA166" s="9"/>
      <c r="ABB166" s="9"/>
      <c r="ABC166" s="9"/>
      <c r="ABD166" s="9"/>
      <c r="ABE166" s="9"/>
      <c r="ABF166" s="9"/>
      <c r="ABG166" s="9"/>
      <c r="ABH166" s="9"/>
      <c r="ABI166" s="9"/>
      <c r="ABJ166" s="9"/>
      <c r="ABK166" s="9"/>
      <c r="ABL166" s="9"/>
      <c r="ABM166" s="9"/>
      <c r="ABN166" s="9"/>
      <c r="ABO166" s="9"/>
      <c r="ABP166" s="9"/>
      <c r="ABQ166" s="9"/>
      <c r="ABR166" s="9"/>
      <c r="ABS166" s="9"/>
      <c r="ABT166" s="9"/>
      <c r="ABU166" s="9"/>
      <c r="ABV166" s="9"/>
      <c r="ABW166" s="9"/>
      <c r="ABX166" s="9"/>
      <c r="ABY166" s="9"/>
      <c r="ABZ166" s="9"/>
      <c r="ACA166" s="9"/>
      <c r="ACB166" s="9"/>
      <c r="ACC166" s="9"/>
      <c r="ACD166" s="9"/>
      <c r="ACE166" s="9"/>
      <c r="ACF166" s="9"/>
      <c r="ACG166" s="9"/>
      <c r="ACH166" s="9"/>
      <c r="ACI166" s="9"/>
      <c r="ACJ166" s="9"/>
      <c r="ACK166" s="9"/>
      <c r="ACL166" s="9"/>
      <c r="ACM166" s="9"/>
      <c r="ACN166" s="9"/>
      <c r="ACO166" s="9"/>
      <c r="ACP166" s="9"/>
      <c r="ACQ166" s="9"/>
      <c r="ACR166" s="9"/>
      <c r="ACS166" s="9"/>
      <c r="ACT166" s="9"/>
      <c r="ACU166" s="9"/>
      <c r="ACV166" s="9"/>
      <c r="ACW166" s="9"/>
      <c r="ACX166" s="9"/>
      <c r="ACY166" s="9"/>
      <c r="ACZ166" s="9"/>
      <c r="ADA166" s="9"/>
      <c r="ADB166" s="9"/>
      <c r="ADC166" s="9"/>
      <c r="ADD166" s="9"/>
      <c r="ADE166" s="9"/>
      <c r="ADF166" s="9"/>
      <c r="ADG166" s="9"/>
      <c r="ADH166" s="9"/>
      <c r="ADI166" s="9"/>
      <c r="ADJ166" s="9"/>
      <c r="ADK166" s="9"/>
      <c r="ADL166" s="9"/>
      <c r="ADM166" s="9"/>
      <c r="ADN166" s="9"/>
      <c r="ADO166" s="9"/>
      <c r="ADP166" s="9"/>
      <c r="ADQ166" s="9"/>
      <c r="ADR166" s="9"/>
      <c r="ADS166" s="9"/>
      <c r="ADT166" s="9"/>
      <c r="ADU166" s="9"/>
      <c r="ADV166" s="9"/>
      <c r="ADW166" s="9"/>
      <c r="ADX166" s="9"/>
      <c r="ADY166" s="9"/>
      <c r="ADZ166" s="9"/>
      <c r="AEA166" s="9"/>
      <c r="AEB166" s="9"/>
      <c r="AEC166" s="9"/>
      <c r="AED166" s="9"/>
      <c r="AEE166" s="9"/>
      <c r="AEF166" s="9"/>
      <c r="AEG166" s="9"/>
      <c r="AEH166" s="9"/>
      <c r="AEI166" s="9"/>
      <c r="AEJ166" s="9"/>
      <c r="AEK166" s="9"/>
      <c r="AEL166" s="9"/>
      <c r="AEM166" s="9"/>
      <c r="AEN166" s="9"/>
      <c r="AEO166" s="9"/>
      <c r="AEP166" s="9"/>
      <c r="AEQ166" s="9"/>
      <c r="AER166" s="9"/>
      <c r="AES166" s="9"/>
      <c r="AET166" s="9"/>
      <c r="AEU166" s="9"/>
      <c r="AEV166" s="9"/>
      <c r="AEW166" s="9"/>
      <c r="AEX166" s="9"/>
      <c r="AEY166" s="9"/>
      <c r="AEZ166" s="9"/>
      <c r="AFA166" s="9"/>
      <c r="AFB166" s="9"/>
      <c r="AFC166" s="9"/>
      <c r="AFD166" s="9"/>
      <c r="AFE166" s="9"/>
      <c r="AFF166" s="9"/>
      <c r="AFG166" s="9"/>
      <c r="AFH166" s="9"/>
      <c r="AFI166" s="9"/>
      <c r="AFJ166" s="9"/>
      <c r="AFK166" s="9"/>
      <c r="AFL166" s="9"/>
      <c r="AFM166" s="9"/>
      <c r="AFN166" s="9"/>
      <c r="AFO166" s="9"/>
      <c r="AFP166" s="9"/>
      <c r="AFQ166" s="9"/>
      <c r="AFR166" s="9"/>
      <c r="AFS166" s="9"/>
      <c r="AFT166" s="9"/>
      <c r="AFU166" s="9"/>
      <c r="AFV166" s="9"/>
      <c r="AFW166" s="9"/>
      <c r="AFX166" s="9"/>
      <c r="AFY166" s="9"/>
      <c r="AFZ166" s="9"/>
      <c r="AGA166" s="9"/>
      <c r="AGB166" s="9"/>
      <c r="AGC166" s="9"/>
      <c r="AGD166" s="9"/>
      <c r="AGE166" s="9"/>
      <c r="AGF166" s="9"/>
      <c r="AGG166" s="9"/>
      <c r="AGH166" s="9"/>
      <c r="AGI166" s="9"/>
      <c r="AGJ166" s="9"/>
      <c r="AGK166" s="9"/>
      <c r="AGL166" s="9"/>
      <c r="AGM166" s="9"/>
      <c r="AGN166" s="9"/>
      <c r="AGO166" s="9"/>
      <c r="AGP166" s="9"/>
      <c r="AGQ166" s="9"/>
      <c r="AGR166" s="9"/>
      <c r="AGS166" s="9"/>
      <c r="AGT166" s="9"/>
      <c r="AGU166" s="9"/>
      <c r="AGV166" s="9"/>
      <c r="AGW166" s="9"/>
      <c r="AGX166" s="9"/>
      <c r="AGY166" s="9"/>
      <c r="AGZ166" s="9"/>
      <c r="AHA166" s="9"/>
      <c r="AHB166" s="9"/>
      <c r="AHC166" s="9"/>
      <c r="AHD166" s="9"/>
      <c r="AHE166" s="9"/>
      <c r="AHF166" s="9"/>
      <c r="AHG166" s="9"/>
      <c r="AHH166" s="9"/>
      <c r="AHI166" s="9"/>
      <c r="AHJ166" s="9"/>
      <c r="AHK166" s="9"/>
      <c r="AHL166" s="9"/>
      <c r="AHM166" s="9"/>
      <c r="AHN166" s="9"/>
      <c r="AHO166" s="9"/>
      <c r="AHP166" s="9"/>
      <c r="AHQ166" s="9"/>
      <c r="AHR166" s="9"/>
      <c r="AHS166" s="9"/>
      <c r="AHT166" s="9"/>
      <c r="AHU166" s="9"/>
      <c r="AHV166" s="9"/>
      <c r="AHW166" s="9"/>
      <c r="AHX166" s="9"/>
      <c r="AHY166" s="9"/>
      <c r="AHZ166" s="9"/>
      <c r="AIA166" s="9"/>
      <c r="AIB166" s="9"/>
      <c r="AIC166" s="9"/>
      <c r="AID166" s="9"/>
      <c r="AIE166" s="9"/>
      <c r="AIF166" s="9"/>
      <c r="AIG166" s="9"/>
      <c r="AIH166" s="9"/>
      <c r="AII166" s="9"/>
      <c r="AIJ166" s="9"/>
      <c r="AIK166" s="9"/>
      <c r="AIL166" s="9"/>
      <c r="AIM166" s="9"/>
      <c r="AIN166" s="9"/>
      <c r="AIO166" s="9"/>
      <c r="AIP166" s="9"/>
      <c r="AIQ166" s="9"/>
      <c r="AIR166" s="9"/>
      <c r="AIS166" s="9"/>
      <c r="AIT166" s="9"/>
      <c r="AIU166" s="9"/>
      <c r="AIV166" s="9"/>
      <c r="AIW166" s="9"/>
      <c r="AIX166" s="9"/>
      <c r="AIY166" s="9"/>
      <c r="AIZ166" s="9"/>
      <c r="AJA166" s="9"/>
      <c r="AJB166" s="9"/>
      <c r="AJC166" s="9"/>
      <c r="AJD166" s="9"/>
      <c r="AJE166" s="9"/>
      <c r="AJF166" s="9"/>
      <c r="AJG166" s="9"/>
      <c r="AJH166" s="9"/>
      <c r="AJI166" s="9"/>
      <c r="AJJ166" s="9"/>
      <c r="AJK166" s="9"/>
      <c r="AJL166" s="9"/>
      <c r="AJM166" s="9"/>
      <c r="AJN166" s="9"/>
      <c r="AJO166" s="9"/>
      <c r="AJP166" s="9"/>
      <c r="AJQ166" s="9"/>
      <c r="AJR166" s="9"/>
      <c r="AJS166" s="9"/>
      <c r="AJT166" s="9"/>
      <c r="AJU166" s="9"/>
      <c r="AJV166" s="9"/>
      <c r="AJW166" s="9"/>
      <c r="AJX166" s="9"/>
      <c r="AJY166" s="9"/>
      <c r="AJZ166" s="9"/>
      <c r="AKA166" s="9"/>
      <c r="AKB166" s="9"/>
      <c r="AKC166" s="9"/>
      <c r="AKD166" s="9"/>
      <c r="AKE166" s="9"/>
      <c r="AKF166" s="9"/>
      <c r="AKG166" s="9"/>
      <c r="AKH166" s="9"/>
      <c r="AKI166" s="9"/>
      <c r="AKJ166" s="9"/>
      <c r="AKK166" s="9"/>
      <c r="AKL166" s="9"/>
      <c r="AKM166" s="9"/>
      <c r="AKN166" s="9"/>
      <c r="AKO166" s="9"/>
      <c r="AKP166" s="9"/>
      <c r="AKQ166" s="9"/>
      <c r="AKR166" s="9"/>
      <c r="AKS166" s="9"/>
      <c r="AKT166" s="9"/>
      <c r="AKU166" s="9"/>
      <c r="AKV166" s="9"/>
      <c r="AKW166" s="9"/>
      <c r="AKX166" s="9"/>
      <c r="AKY166" s="9"/>
      <c r="AKZ166" s="9"/>
      <c r="ALA166" s="9"/>
      <c r="ALB166" s="9"/>
      <c r="ALC166" s="9"/>
      <c r="ALD166" s="9"/>
      <c r="ALE166" s="9"/>
      <c r="ALF166" s="9"/>
      <c r="ALG166" s="9"/>
      <c r="ALH166" s="9"/>
      <c r="ALI166" s="9"/>
      <c r="ALJ166" s="9"/>
      <c r="ALK166" s="9"/>
      <c r="ALL166" s="9"/>
      <c r="ALM166" s="9"/>
      <c r="ALN166" s="9"/>
      <c r="ALO166" s="9"/>
      <c r="ALP166" s="9"/>
      <c r="ALQ166" s="9"/>
      <c r="ALR166" s="9"/>
      <c r="ALS166" s="9"/>
      <c r="ALT166" s="9"/>
      <c r="ALU166" s="9"/>
      <c r="ALV166" s="9"/>
      <c r="ALW166" s="9"/>
      <c r="ALX166" s="9"/>
      <c r="ALY166" s="9"/>
      <c r="ALZ166" s="9"/>
      <c r="AMA166" s="9"/>
      <c r="AMB166" s="9"/>
      <c r="AMC166" s="9"/>
      <c r="AMD166" s="9"/>
      <c r="AME166" s="9"/>
      <c r="AMF166" s="9"/>
      <c r="AMG166" s="9"/>
      <c r="AMH166" s="9"/>
      <c r="AMI166" s="9"/>
      <c r="AMJ166" s="9"/>
      <c r="AMK166" s="9"/>
      <c r="AML166" s="9"/>
      <c r="AMM166" s="9"/>
      <c r="AMN166" s="9"/>
      <c r="AMO166" s="9"/>
      <c r="AMP166" s="9"/>
      <c r="AMQ166" s="9"/>
      <c r="AMR166" s="9"/>
      <c r="AMS166" s="9"/>
      <c r="AMT166" s="9"/>
      <c r="AMU166" s="9"/>
      <c r="AMV166" s="9"/>
      <c r="AMW166" s="9"/>
      <c r="AMX166" s="9"/>
      <c r="AMY166" s="9"/>
      <c r="AMZ166" s="9"/>
      <c r="ANA166" s="9"/>
      <c r="ANB166" s="9"/>
      <c r="ANC166" s="9"/>
      <c r="AND166" s="9"/>
      <c r="ANE166" s="9"/>
      <c r="ANF166" s="9"/>
      <c r="ANG166" s="9"/>
      <c r="ANH166" s="9"/>
      <c r="ANI166" s="9"/>
      <c r="ANJ166" s="9"/>
      <c r="ANK166" s="9"/>
      <c r="ANL166" s="9"/>
      <c r="ANM166" s="9"/>
      <c r="ANN166" s="9"/>
      <c r="ANO166" s="9"/>
      <c r="ANP166" s="9"/>
      <c r="ANQ166" s="9"/>
      <c r="ANR166" s="9"/>
      <c r="ANS166" s="9"/>
      <c r="ANT166" s="9"/>
      <c r="ANU166" s="9"/>
      <c r="ANV166" s="9"/>
      <c r="ANW166" s="9"/>
      <c r="ANX166" s="9"/>
      <c r="ANY166" s="9"/>
      <c r="ANZ166" s="9"/>
      <c r="AOA166" s="9"/>
      <c r="AOB166" s="9"/>
      <c r="AOC166" s="9"/>
      <c r="AOD166" s="9"/>
      <c r="AOE166" s="9"/>
      <c r="AOF166" s="9"/>
      <c r="AOG166" s="9"/>
      <c r="AOH166" s="9"/>
      <c r="AOI166" s="9"/>
      <c r="AOJ166" s="9"/>
      <c r="AOK166" s="9"/>
      <c r="AOL166" s="9"/>
      <c r="AOM166" s="9"/>
      <c r="AON166" s="9"/>
      <c r="AOO166" s="9"/>
      <c r="AOP166" s="9"/>
      <c r="AOQ166" s="9"/>
      <c r="AOR166" s="9"/>
      <c r="AOS166" s="9"/>
      <c r="AOT166" s="9"/>
      <c r="AOU166" s="9"/>
      <c r="AOV166" s="9"/>
      <c r="AOW166" s="9"/>
      <c r="AOX166" s="9"/>
      <c r="AOY166" s="9"/>
      <c r="AOZ166" s="9"/>
      <c r="APA166" s="9"/>
      <c r="APB166" s="9"/>
      <c r="APC166" s="9"/>
      <c r="APD166" s="9"/>
      <c r="APE166" s="9"/>
      <c r="APF166" s="9"/>
      <c r="APG166" s="9"/>
      <c r="APH166" s="9"/>
      <c r="API166" s="9"/>
      <c r="APJ166" s="9"/>
      <c r="APK166" s="9"/>
      <c r="APL166" s="9"/>
      <c r="APM166" s="9"/>
      <c r="APN166" s="9"/>
      <c r="APO166" s="9"/>
      <c r="APP166" s="9"/>
      <c r="APQ166" s="9"/>
      <c r="APR166" s="9"/>
      <c r="APS166" s="9"/>
      <c r="APT166" s="9"/>
      <c r="APU166" s="9"/>
      <c r="APV166" s="9"/>
      <c r="APW166" s="9"/>
      <c r="APX166" s="9"/>
      <c r="APY166" s="9"/>
      <c r="APZ166" s="9"/>
      <c r="AQA166" s="9"/>
      <c r="AQB166" s="9"/>
      <c r="AQC166" s="9"/>
      <c r="AQD166" s="9"/>
      <c r="AQE166" s="9"/>
      <c r="AQF166" s="9"/>
      <c r="AQG166" s="9"/>
      <c r="AQH166" s="9"/>
      <c r="AQI166" s="9"/>
      <c r="AQJ166" s="9"/>
      <c r="AQK166" s="9"/>
      <c r="AQL166" s="9"/>
      <c r="AQM166" s="9"/>
      <c r="AQN166" s="9"/>
      <c r="AQO166" s="9"/>
      <c r="AQP166" s="9"/>
      <c r="AQQ166" s="9"/>
      <c r="AQR166" s="9"/>
      <c r="AQS166" s="9"/>
      <c r="AQT166" s="9"/>
      <c r="AQU166" s="9"/>
      <c r="AQV166" s="9"/>
      <c r="AQW166" s="9"/>
      <c r="AQX166" s="9"/>
      <c r="AQY166" s="9"/>
      <c r="AQZ166" s="9"/>
      <c r="ARA166" s="9"/>
      <c r="ARB166" s="9"/>
      <c r="ARC166" s="9"/>
      <c r="ARD166" s="9"/>
      <c r="ARE166" s="9"/>
      <c r="ARF166" s="9"/>
      <c r="ARG166" s="9"/>
      <c r="ARH166" s="9"/>
      <c r="ARI166" s="9"/>
      <c r="ARJ166" s="9"/>
      <c r="ARK166" s="9"/>
      <c r="ARL166" s="9"/>
      <c r="ARM166" s="9"/>
      <c r="ARN166" s="9"/>
      <c r="ARO166" s="9"/>
      <c r="ARP166" s="9"/>
      <c r="ARQ166" s="9"/>
      <c r="ARR166" s="9"/>
      <c r="ARS166" s="9"/>
      <c r="ART166" s="9"/>
      <c r="ARU166" s="9"/>
      <c r="ARV166" s="9"/>
      <c r="ARW166" s="9"/>
      <c r="ARX166" s="9"/>
      <c r="ARY166" s="9"/>
      <c r="ARZ166" s="9"/>
      <c r="ASA166" s="9"/>
      <c r="ASB166" s="9"/>
      <c r="ASC166" s="9"/>
      <c r="ASD166" s="9"/>
      <c r="ASE166" s="9"/>
      <c r="ASF166" s="9"/>
      <c r="ASG166" s="9"/>
      <c r="ASH166" s="9"/>
      <c r="ASI166" s="9"/>
      <c r="ASJ166" s="9"/>
      <c r="ASK166" s="9"/>
      <c r="ASL166" s="9"/>
      <c r="ASM166" s="9"/>
      <c r="ASN166" s="9"/>
      <c r="ASO166" s="9"/>
      <c r="ASP166" s="9"/>
      <c r="ASQ166" s="9"/>
      <c r="ASR166" s="9"/>
      <c r="ASS166" s="9"/>
      <c r="AST166" s="9"/>
      <c r="ASU166" s="9"/>
      <c r="ASV166" s="9"/>
      <c r="ASW166" s="9"/>
      <c r="ASX166" s="9"/>
      <c r="ASY166" s="9"/>
      <c r="ASZ166" s="9"/>
      <c r="ATA166" s="9"/>
      <c r="ATB166" s="9"/>
      <c r="ATC166" s="9"/>
      <c r="ATD166" s="9"/>
      <c r="ATE166" s="9"/>
      <c r="ATF166" s="9"/>
      <c r="ATG166" s="9"/>
      <c r="ATH166" s="9"/>
      <c r="ATI166" s="9"/>
      <c r="ATJ166" s="9"/>
      <c r="ATK166" s="9"/>
      <c r="ATL166" s="9"/>
      <c r="ATM166" s="9"/>
      <c r="ATN166" s="9"/>
      <c r="ATO166" s="9"/>
      <c r="ATP166" s="9"/>
      <c r="ATQ166" s="9"/>
      <c r="ATR166" s="9"/>
      <c r="ATS166" s="9"/>
      <c r="ATT166" s="9"/>
      <c r="ATU166" s="9"/>
      <c r="ATV166" s="9"/>
      <c r="ATW166" s="9"/>
      <c r="ATX166" s="9"/>
      <c r="ATY166" s="9"/>
      <c r="ATZ166" s="9"/>
      <c r="AUA166" s="9"/>
      <c r="AUB166" s="9"/>
      <c r="AUC166" s="9"/>
      <c r="AUD166" s="9"/>
      <c r="AUE166" s="9"/>
      <c r="AUF166" s="9"/>
      <c r="AUG166" s="9"/>
      <c r="AUH166" s="9"/>
      <c r="AUI166" s="9"/>
      <c r="AUJ166" s="9"/>
      <c r="AUK166" s="9"/>
      <c r="AUL166" s="9"/>
      <c r="AUM166" s="9"/>
      <c r="AUN166" s="9"/>
      <c r="AUO166" s="9"/>
      <c r="AUP166" s="9"/>
      <c r="AUQ166" s="9"/>
      <c r="AUR166" s="9"/>
      <c r="AUS166" s="9"/>
      <c r="AUT166" s="9"/>
      <c r="AUU166" s="9"/>
      <c r="AUV166" s="9"/>
      <c r="AUW166" s="9"/>
      <c r="AUX166" s="9"/>
      <c r="AUY166" s="9"/>
      <c r="AUZ166" s="9"/>
      <c r="AVA166" s="9"/>
      <c r="AVB166" s="9"/>
      <c r="AVC166" s="9"/>
      <c r="AVD166" s="9"/>
      <c r="AVE166" s="9"/>
      <c r="AVF166" s="9"/>
      <c r="AVG166" s="9"/>
      <c r="AVH166" s="9"/>
      <c r="AVI166" s="9"/>
      <c r="AVJ166" s="9"/>
      <c r="AVK166" s="9"/>
      <c r="AVL166" s="9"/>
      <c r="AVM166" s="9"/>
      <c r="AVN166" s="9"/>
      <c r="AVO166" s="9"/>
      <c r="AVP166" s="9"/>
      <c r="AVQ166" s="9"/>
      <c r="AVR166" s="9"/>
      <c r="AVS166" s="9"/>
      <c r="AVT166" s="9"/>
      <c r="AVU166" s="9"/>
      <c r="AVV166" s="9"/>
      <c r="AVW166" s="9"/>
      <c r="AVX166" s="9"/>
      <c r="AVY166" s="9"/>
      <c r="AVZ166" s="9"/>
      <c r="AWA166" s="9"/>
      <c r="AWB166" s="9"/>
      <c r="AWC166" s="9"/>
      <c r="AWD166" s="9"/>
      <c r="AWE166" s="9"/>
      <c r="AWF166" s="9"/>
      <c r="AWG166" s="9"/>
      <c r="AWH166" s="9"/>
      <c r="AWI166" s="9"/>
      <c r="AWJ166" s="9"/>
      <c r="AWK166" s="9"/>
      <c r="AWL166" s="9"/>
      <c r="AWM166" s="9"/>
      <c r="AWN166" s="9"/>
      <c r="AWO166" s="9"/>
      <c r="AWP166" s="9"/>
      <c r="AWQ166" s="9"/>
      <c r="AWR166" s="9"/>
      <c r="AWS166" s="9"/>
      <c r="AWT166" s="9"/>
      <c r="AWU166" s="9"/>
      <c r="AWV166" s="9"/>
      <c r="AWW166" s="9"/>
      <c r="AWX166" s="9"/>
      <c r="AWY166" s="9"/>
      <c r="AWZ166" s="9"/>
      <c r="AXA166" s="9"/>
      <c r="AXB166" s="9"/>
      <c r="AXC166" s="9"/>
      <c r="AXD166" s="9"/>
      <c r="AXE166" s="9"/>
      <c r="AXF166" s="9"/>
      <c r="AXG166" s="9"/>
      <c r="AXH166" s="9"/>
      <c r="AXI166" s="9"/>
      <c r="AXJ166" s="9"/>
      <c r="AXK166" s="9"/>
      <c r="AXL166" s="9"/>
      <c r="AXM166" s="9"/>
      <c r="AXN166" s="9"/>
      <c r="AXO166" s="9"/>
      <c r="AXP166" s="9"/>
      <c r="AXQ166" s="9"/>
      <c r="AXR166" s="9"/>
      <c r="AXS166" s="9"/>
      <c r="AXT166" s="9"/>
      <c r="AXU166" s="9"/>
      <c r="AXV166" s="9"/>
      <c r="AXW166" s="9"/>
      <c r="AXX166" s="9"/>
      <c r="AXY166" s="9"/>
      <c r="AXZ166" s="9"/>
      <c r="AYA166" s="9"/>
      <c r="AYB166" s="9"/>
      <c r="AYC166" s="9"/>
      <c r="AYD166" s="9"/>
      <c r="AYE166" s="9"/>
      <c r="AYF166" s="9"/>
      <c r="AYG166" s="9"/>
      <c r="AYH166" s="9"/>
      <c r="AYI166" s="9"/>
      <c r="AYJ166" s="9"/>
      <c r="AYK166" s="9"/>
      <c r="AYL166" s="9"/>
      <c r="AYM166" s="9"/>
      <c r="AYN166" s="9"/>
      <c r="AYO166" s="9"/>
      <c r="AYP166" s="9"/>
      <c r="AYQ166" s="9"/>
      <c r="AYR166" s="9"/>
      <c r="AYS166" s="9"/>
      <c r="AYT166" s="9"/>
      <c r="AYU166" s="9"/>
      <c r="AYV166" s="9"/>
      <c r="AYW166" s="9"/>
      <c r="AYX166" s="9"/>
      <c r="AYY166" s="9"/>
      <c r="AYZ166" s="9"/>
      <c r="AZA166" s="9"/>
      <c r="AZB166" s="9"/>
      <c r="AZC166" s="9"/>
      <c r="AZD166" s="9"/>
      <c r="AZE166" s="9"/>
      <c r="AZF166" s="9"/>
      <c r="AZG166" s="9"/>
      <c r="AZH166" s="9"/>
      <c r="AZI166" s="9"/>
      <c r="AZJ166" s="9"/>
      <c r="AZK166" s="9"/>
      <c r="AZL166" s="9"/>
      <c r="AZM166" s="9"/>
      <c r="AZN166" s="9"/>
      <c r="AZO166" s="9"/>
      <c r="AZP166" s="9"/>
      <c r="AZQ166" s="9"/>
      <c r="AZR166" s="9"/>
      <c r="AZS166" s="9"/>
      <c r="AZT166" s="9"/>
      <c r="AZU166" s="9"/>
      <c r="AZV166" s="9"/>
      <c r="AZW166" s="9"/>
      <c r="AZX166" s="9"/>
      <c r="AZY166" s="9"/>
      <c r="AZZ166" s="9"/>
      <c r="BAA166" s="9"/>
      <c r="BAB166" s="9"/>
      <c r="BAC166" s="9"/>
      <c r="BAD166" s="9"/>
      <c r="BAE166" s="9"/>
      <c r="BAF166" s="9"/>
      <c r="BAG166" s="9"/>
      <c r="BAH166" s="9"/>
      <c r="BAI166" s="9"/>
      <c r="BAJ166" s="9"/>
      <c r="BAK166" s="9"/>
      <c r="BAL166" s="9"/>
      <c r="BAM166" s="9"/>
      <c r="BAN166" s="9"/>
      <c r="BAO166" s="9"/>
      <c r="BAP166" s="9"/>
      <c r="BAQ166" s="9"/>
      <c r="BAR166" s="9"/>
      <c r="BAS166" s="9"/>
      <c r="BAT166" s="9"/>
      <c r="BAU166" s="9"/>
      <c r="BAV166" s="9"/>
      <c r="BAW166" s="9"/>
      <c r="BAX166" s="9"/>
      <c r="BAY166" s="9"/>
      <c r="BAZ166" s="9"/>
      <c r="BBA166" s="9"/>
      <c r="BBB166" s="9"/>
      <c r="BBC166" s="9"/>
      <c r="BBD166" s="9"/>
      <c r="BBE166" s="9"/>
      <c r="BBF166" s="9"/>
      <c r="BBG166" s="9"/>
      <c r="BBH166" s="9"/>
      <c r="BBI166" s="9"/>
      <c r="BBJ166" s="9"/>
      <c r="BBK166" s="9"/>
      <c r="BBL166" s="9"/>
      <c r="BBM166" s="9"/>
      <c r="BBN166" s="9"/>
      <c r="BBO166" s="9"/>
      <c r="BBP166" s="9"/>
      <c r="BBQ166" s="9"/>
      <c r="BBR166" s="9"/>
      <c r="BBS166" s="9"/>
      <c r="BBT166" s="9"/>
      <c r="BBU166" s="9"/>
      <c r="BBV166" s="9"/>
      <c r="BBW166" s="9"/>
      <c r="BBX166" s="9"/>
      <c r="BBY166" s="9"/>
      <c r="BBZ166" s="9"/>
      <c r="BCA166" s="9"/>
      <c r="BCB166" s="9"/>
      <c r="BCC166" s="9"/>
      <c r="BCD166" s="9"/>
      <c r="BCE166" s="9"/>
      <c r="BCF166" s="9"/>
      <c r="BCG166" s="9"/>
      <c r="BCH166" s="9"/>
      <c r="BCI166" s="9"/>
      <c r="BCJ166" s="9"/>
      <c r="BCK166" s="9"/>
      <c r="BCL166" s="9"/>
      <c r="BCM166" s="9"/>
      <c r="BCN166" s="9"/>
      <c r="BCO166" s="9"/>
      <c r="BCP166" s="9"/>
      <c r="BCQ166" s="9"/>
      <c r="BCR166" s="9"/>
      <c r="BCS166" s="9"/>
      <c r="BCT166" s="9"/>
      <c r="BCU166" s="9"/>
      <c r="BCV166" s="9"/>
      <c r="BCW166" s="9"/>
      <c r="BCX166" s="9"/>
      <c r="BCY166" s="9"/>
      <c r="BCZ166" s="9"/>
      <c r="BDA166" s="9"/>
      <c r="BDB166" s="9"/>
      <c r="BDC166" s="9"/>
      <c r="BDD166" s="9"/>
      <c r="BDE166" s="9"/>
      <c r="BDF166" s="9"/>
      <c r="BDG166" s="9"/>
      <c r="BDH166" s="9"/>
      <c r="BDI166" s="9"/>
      <c r="BDJ166" s="9"/>
      <c r="BDK166" s="9"/>
      <c r="BDL166" s="9"/>
      <c r="BDM166" s="9"/>
      <c r="BDN166" s="9"/>
      <c r="BDO166" s="9"/>
      <c r="BDP166" s="9"/>
      <c r="BDQ166" s="9"/>
      <c r="BDR166" s="9"/>
      <c r="BDS166" s="9"/>
      <c r="BDT166" s="9"/>
      <c r="BDU166" s="9"/>
      <c r="BDV166" s="9"/>
      <c r="BDW166" s="9"/>
      <c r="BDX166" s="9"/>
      <c r="BDY166" s="9"/>
      <c r="BDZ166" s="9"/>
      <c r="BEA166" s="9"/>
      <c r="BEB166" s="9"/>
      <c r="BEC166" s="9"/>
      <c r="BED166" s="9"/>
      <c r="BEE166" s="9"/>
      <c r="BEF166" s="9"/>
      <c r="BEG166" s="9"/>
      <c r="BEH166" s="9"/>
      <c r="BEI166" s="9"/>
      <c r="BEJ166" s="9"/>
      <c r="BEK166" s="9"/>
      <c r="BEL166" s="9"/>
      <c r="BEM166" s="9"/>
      <c r="BEN166" s="9"/>
      <c r="BEO166" s="9"/>
      <c r="BEP166" s="9"/>
      <c r="BEQ166" s="9"/>
      <c r="BER166" s="9"/>
      <c r="BES166" s="9"/>
      <c r="BET166" s="9"/>
      <c r="BEU166" s="9"/>
      <c r="BEV166" s="9"/>
      <c r="BEW166" s="9"/>
      <c r="BEX166" s="9"/>
      <c r="BEY166" s="9"/>
      <c r="BEZ166" s="9"/>
      <c r="BFA166" s="9"/>
      <c r="BFB166" s="9"/>
      <c r="BFC166" s="9"/>
      <c r="BFD166" s="9"/>
      <c r="BFE166" s="9"/>
      <c r="BFF166" s="9"/>
      <c r="BFG166" s="9"/>
      <c r="BFH166" s="9"/>
      <c r="BFI166" s="9"/>
      <c r="BFJ166" s="9"/>
      <c r="BFK166" s="9"/>
      <c r="BFL166" s="9"/>
      <c r="BFM166" s="9"/>
      <c r="BFN166" s="9"/>
      <c r="BFO166" s="9"/>
      <c r="BFP166" s="9"/>
      <c r="BFQ166" s="9"/>
      <c r="BFR166" s="9"/>
      <c r="BFS166" s="9"/>
      <c r="BFT166" s="9"/>
      <c r="BFU166" s="9"/>
      <c r="BFV166" s="9"/>
      <c r="BFW166" s="9"/>
      <c r="BFX166" s="9"/>
      <c r="BFY166" s="9"/>
      <c r="BFZ166" s="9"/>
      <c r="BGA166" s="9"/>
      <c r="BGB166" s="9"/>
      <c r="BGC166" s="9"/>
      <c r="BGD166" s="9"/>
      <c r="BGE166" s="9"/>
      <c r="BGF166" s="9"/>
      <c r="BGG166" s="9"/>
      <c r="BGH166" s="9"/>
      <c r="BGI166" s="9"/>
      <c r="BGJ166" s="9"/>
      <c r="BGK166" s="9"/>
      <c r="BGL166" s="9"/>
      <c r="BGM166" s="9"/>
      <c r="BGN166" s="9"/>
      <c r="BGO166" s="9"/>
      <c r="BGP166" s="9"/>
      <c r="BGQ166" s="9"/>
      <c r="BGR166" s="9"/>
      <c r="BGS166" s="9"/>
      <c r="BGT166" s="9"/>
      <c r="BGU166" s="9"/>
      <c r="BGV166" s="9"/>
      <c r="BGW166" s="9"/>
      <c r="BGX166" s="9"/>
      <c r="BGY166" s="9"/>
      <c r="BGZ166" s="9"/>
      <c r="BHA166" s="9"/>
      <c r="BHB166" s="9"/>
      <c r="BHC166" s="9"/>
      <c r="BHD166" s="9"/>
      <c r="BHE166" s="9"/>
      <c r="BHF166" s="9"/>
      <c r="BHG166" s="9"/>
      <c r="BHH166" s="9"/>
      <c r="BHI166" s="9"/>
      <c r="BHJ166" s="9"/>
      <c r="BHK166" s="9"/>
      <c r="BHL166" s="9"/>
      <c r="BHM166" s="9"/>
      <c r="BHN166" s="9"/>
      <c r="BHO166" s="9"/>
      <c r="BHP166" s="9"/>
      <c r="BHQ166" s="9"/>
      <c r="BHR166" s="9"/>
      <c r="BHS166" s="9"/>
      <c r="BHT166" s="9"/>
      <c r="BHU166" s="9"/>
      <c r="BHV166" s="9"/>
      <c r="BHW166" s="9"/>
      <c r="BHX166" s="9"/>
      <c r="BHY166" s="9"/>
      <c r="BHZ166" s="9"/>
      <c r="BIA166" s="9"/>
      <c r="BIB166" s="9"/>
      <c r="BIC166" s="9"/>
    </row>
    <row r="167" spans="1:1589" s="10" customFormat="1" ht="45" customHeight="1">
      <c r="A167" s="78"/>
      <c r="B167" s="60"/>
      <c r="C167" s="197"/>
      <c r="D167" s="198"/>
      <c r="E167" s="115">
        <v>42370</v>
      </c>
      <c r="F167" s="115">
        <v>42735</v>
      </c>
      <c r="G167" s="116" t="s">
        <v>11</v>
      </c>
      <c r="H167" s="145"/>
      <c r="I167" s="145"/>
      <c r="J167" s="145"/>
      <c r="K167" s="143"/>
      <c r="L167" s="145">
        <v>3282800</v>
      </c>
      <c r="M167" s="130"/>
      <c r="N167" s="145"/>
      <c r="O167" s="145"/>
      <c r="P167" s="145"/>
      <c r="Q167" s="145"/>
      <c r="R167" s="145"/>
      <c r="S167" s="145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  <c r="EO167" s="9"/>
      <c r="EP167" s="9"/>
      <c r="EQ167" s="9"/>
      <c r="ER167" s="9"/>
      <c r="ES167" s="9"/>
      <c r="ET167" s="9"/>
      <c r="EU167" s="9"/>
      <c r="EV167" s="9"/>
      <c r="EW167" s="9"/>
      <c r="EX167" s="9"/>
      <c r="EY167" s="9"/>
      <c r="EZ167" s="9"/>
      <c r="FA167" s="9"/>
      <c r="FB167" s="9"/>
      <c r="FC167" s="9"/>
      <c r="FD167" s="9"/>
      <c r="FE167" s="9"/>
      <c r="FF167" s="9"/>
      <c r="FG167" s="9"/>
      <c r="FH167" s="9"/>
      <c r="FI167" s="9"/>
      <c r="FJ167" s="9"/>
      <c r="FK167" s="9"/>
      <c r="FL167" s="9"/>
      <c r="FM167" s="9"/>
      <c r="FN167" s="9"/>
      <c r="FO167" s="9"/>
      <c r="FP167" s="9"/>
      <c r="FQ167" s="9"/>
      <c r="FR167" s="9"/>
      <c r="FS167" s="9"/>
      <c r="FT167" s="9"/>
      <c r="FU167" s="9"/>
      <c r="FV167" s="9"/>
      <c r="FW167" s="9"/>
      <c r="FX167" s="9"/>
      <c r="FY167" s="9"/>
      <c r="FZ167" s="9"/>
      <c r="GA167" s="9"/>
      <c r="GB167" s="9"/>
      <c r="GC167" s="9"/>
      <c r="GD167" s="9"/>
      <c r="GE167" s="9"/>
      <c r="GF167" s="9"/>
      <c r="GG167" s="9"/>
      <c r="GH167" s="9"/>
      <c r="GI167" s="9"/>
      <c r="GJ167" s="9"/>
      <c r="GK167" s="9"/>
      <c r="GL167" s="9"/>
      <c r="GM167" s="9"/>
      <c r="GN167" s="9"/>
      <c r="GO167" s="9"/>
      <c r="GP167" s="9"/>
      <c r="GQ167" s="9"/>
      <c r="GR167" s="9"/>
      <c r="GS167" s="9"/>
      <c r="GT167" s="9"/>
      <c r="GU167" s="9"/>
      <c r="GV167" s="9"/>
      <c r="GW167" s="9"/>
      <c r="GX167" s="9"/>
      <c r="GY167" s="9"/>
      <c r="GZ167" s="9"/>
      <c r="HA167" s="9"/>
      <c r="HB167" s="9"/>
      <c r="HC167" s="9"/>
      <c r="HD167" s="9"/>
      <c r="HE167" s="9"/>
      <c r="HF167" s="9"/>
      <c r="HG167" s="9"/>
      <c r="HH167" s="9"/>
      <c r="HI167" s="9"/>
      <c r="HJ167" s="9"/>
      <c r="HK167" s="9"/>
      <c r="HL167" s="9"/>
      <c r="HM167" s="9"/>
      <c r="HN167" s="9"/>
      <c r="HO167" s="9"/>
      <c r="HP167" s="9"/>
      <c r="HQ167" s="9"/>
      <c r="HR167" s="9"/>
      <c r="HS167" s="9"/>
      <c r="HT167" s="9"/>
      <c r="HU167" s="9"/>
      <c r="HV167" s="9"/>
      <c r="HW167" s="9"/>
      <c r="HX167" s="9"/>
      <c r="HY167" s="9"/>
      <c r="HZ167" s="9"/>
      <c r="IA167" s="9"/>
      <c r="IB167" s="9"/>
      <c r="IC167" s="9"/>
      <c r="ID167" s="9"/>
      <c r="IE167" s="9"/>
      <c r="IF167" s="9"/>
      <c r="IG167" s="9"/>
      <c r="IH167" s="9"/>
      <c r="II167" s="9"/>
      <c r="IJ167" s="9"/>
      <c r="IK167" s="9"/>
      <c r="IL167" s="9"/>
      <c r="IM167" s="9"/>
      <c r="IN167" s="9"/>
      <c r="IO167" s="9"/>
      <c r="IP167" s="9"/>
      <c r="IQ167" s="9"/>
      <c r="IR167" s="9"/>
      <c r="IS167" s="9"/>
      <c r="IT167" s="9"/>
      <c r="IU167" s="9"/>
      <c r="IV167" s="9"/>
      <c r="IW167" s="9"/>
      <c r="IX167" s="9"/>
      <c r="IY167" s="9"/>
      <c r="IZ167" s="9"/>
      <c r="JA167" s="9"/>
      <c r="JB167" s="9"/>
      <c r="JC167" s="9"/>
      <c r="JD167" s="9"/>
      <c r="JE167" s="9"/>
      <c r="JF167" s="9"/>
      <c r="JG167" s="9"/>
      <c r="JH167" s="9"/>
      <c r="JI167" s="9"/>
      <c r="JJ167" s="9"/>
      <c r="JK167" s="9"/>
      <c r="JL167" s="9"/>
      <c r="JM167" s="9"/>
      <c r="JN167" s="9"/>
      <c r="JO167" s="9"/>
      <c r="JP167" s="9"/>
      <c r="JQ167" s="9"/>
      <c r="JR167" s="9"/>
      <c r="JS167" s="9"/>
      <c r="JT167" s="9"/>
      <c r="JU167" s="9"/>
      <c r="JV167" s="9"/>
      <c r="JW167" s="9"/>
      <c r="JX167" s="9"/>
      <c r="JY167" s="9"/>
      <c r="JZ167" s="9"/>
      <c r="KA167" s="9"/>
      <c r="KB167" s="9"/>
      <c r="KC167" s="9"/>
      <c r="KD167" s="9"/>
      <c r="KE167" s="9"/>
      <c r="KF167" s="9"/>
      <c r="KG167" s="9"/>
      <c r="KH167" s="9"/>
      <c r="KI167" s="9"/>
      <c r="KJ167" s="9"/>
      <c r="KK167" s="9"/>
      <c r="KL167" s="9"/>
      <c r="KM167" s="9"/>
      <c r="KN167" s="9"/>
      <c r="KO167" s="9"/>
      <c r="KP167" s="9"/>
      <c r="KQ167" s="9"/>
      <c r="KR167" s="9"/>
      <c r="KS167" s="9"/>
      <c r="KT167" s="9"/>
      <c r="KU167" s="9"/>
      <c r="KV167" s="9"/>
      <c r="KW167" s="9"/>
      <c r="KX167" s="9"/>
      <c r="KY167" s="9"/>
      <c r="KZ167" s="9"/>
      <c r="LA167" s="9"/>
      <c r="LB167" s="9"/>
      <c r="LC167" s="9"/>
      <c r="LD167" s="9"/>
      <c r="LE167" s="9"/>
      <c r="LF167" s="9"/>
      <c r="LG167" s="9"/>
      <c r="LH167" s="9"/>
      <c r="LI167" s="9"/>
      <c r="LJ167" s="9"/>
      <c r="LK167" s="9"/>
      <c r="LL167" s="9"/>
      <c r="LM167" s="9"/>
      <c r="LN167" s="9"/>
      <c r="LO167" s="9"/>
      <c r="LP167" s="9"/>
      <c r="LQ167" s="9"/>
      <c r="LR167" s="9"/>
      <c r="LS167" s="9"/>
      <c r="LT167" s="9"/>
      <c r="LU167" s="9"/>
      <c r="LV167" s="9"/>
      <c r="LW167" s="9"/>
      <c r="LX167" s="9"/>
      <c r="LY167" s="9"/>
      <c r="LZ167" s="9"/>
      <c r="MA167" s="9"/>
      <c r="MB167" s="9"/>
      <c r="MC167" s="9"/>
      <c r="MD167" s="9"/>
      <c r="ME167" s="9"/>
      <c r="MF167" s="9"/>
      <c r="MG167" s="9"/>
      <c r="MH167" s="9"/>
      <c r="MI167" s="9"/>
      <c r="MJ167" s="9"/>
      <c r="MK167" s="9"/>
      <c r="ML167" s="9"/>
      <c r="MM167" s="9"/>
      <c r="MN167" s="9"/>
      <c r="MO167" s="9"/>
      <c r="MP167" s="9"/>
      <c r="MQ167" s="9"/>
      <c r="MR167" s="9"/>
      <c r="MS167" s="9"/>
      <c r="MT167" s="9"/>
      <c r="MU167" s="9"/>
      <c r="MV167" s="9"/>
      <c r="MW167" s="9"/>
      <c r="MX167" s="9"/>
      <c r="MY167" s="9"/>
      <c r="MZ167" s="9"/>
      <c r="NA167" s="9"/>
      <c r="NB167" s="9"/>
      <c r="NC167" s="9"/>
      <c r="ND167" s="9"/>
      <c r="NE167" s="9"/>
      <c r="NF167" s="9"/>
      <c r="NG167" s="9"/>
      <c r="NH167" s="9"/>
      <c r="NI167" s="9"/>
      <c r="NJ167" s="9"/>
      <c r="NK167" s="9"/>
      <c r="NL167" s="9"/>
      <c r="NM167" s="9"/>
      <c r="NN167" s="9"/>
      <c r="NO167" s="9"/>
      <c r="NP167" s="9"/>
      <c r="NQ167" s="9"/>
      <c r="NR167" s="9"/>
      <c r="NS167" s="9"/>
      <c r="NT167" s="9"/>
      <c r="NU167" s="9"/>
      <c r="NV167" s="9"/>
      <c r="NW167" s="9"/>
      <c r="NX167" s="9"/>
      <c r="NY167" s="9"/>
      <c r="NZ167" s="9"/>
      <c r="OA167" s="9"/>
      <c r="OB167" s="9"/>
      <c r="OC167" s="9"/>
      <c r="OD167" s="9"/>
      <c r="OE167" s="9"/>
      <c r="OF167" s="9"/>
      <c r="OG167" s="9"/>
      <c r="OH167" s="9"/>
      <c r="OI167" s="9"/>
      <c r="OJ167" s="9"/>
      <c r="OK167" s="9"/>
      <c r="OL167" s="9"/>
      <c r="OM167" s="9"/>
      <c r="ON167" s="9"/>
      <c r="OO167" s="9"/>
      <c r="OP167" s="9"/>
      <c r="OQ167" s="9"/>
      <c r="OR167" s="9"/>
      <c r="OS167" s="9"/>
      <c r="OT167" s="9"/>
      <c r="OU167" s="9"/>
      <c r="OV167" s="9"/>
      <c r="OW167" s="9"/>
      <c r="OX167" s="9"/>
      <c r="OY167" s="9"/>
      <c r="OZ167" s="9"/>
      <c r="PA167" s="9"/>
      <c r="PB167" s="9"/>
      <c r="PC167" s="9"/>
      <c r="PD167" s="9"/>
      <c r="PE167" s="9"/>
      <c r="PF167" s="9"/>
      <c r="PG167" s="9"/>
      <c r="PH167" s="9"/>
      <c r="PI167" s="9"/>
      <c r="PJ167" s="9"/>
      <c r="PK167" s="9"/>
      <c r="PL167" s="9"/>
      <c r="PM167" s="9"/>
      <c r="PN167" s="9"/>
      <c r="PO167" s="9"/>
      <c r="PP167" s="9"/>
      <c r="PQ167" s="9"/>
      <c r="PR167" s="9"/>
      <c r="PS167" s="9"/>
      <c r="PT167" s="9"/>
      <c r="PU167" s="9"/>
      <c r="PV167" s="9"/>
      <c r="PW167" s="9"/>
      <c r="PX167" s="9"/>
      <c r="PY167" s="9"/>
      <c r="PZ167" s="9"/>
      <c r="QA167" s="9"/>
      <c r="QB167" s="9"/>
      <c r="QC167" s="9"/>
      <c r="QD167" s="9"/>
      <c r="QE167" s="9"/>
      <c r="QF167" s="9"/>
      <c r="QG167" s="9"/>
      <c r="QH167" s="9"/>
      <c r="QI167" s="9"/>
      <c r="QJ167" s="9"/>
      <c r="QK167" s="9"/>
      <c r="QL167" s="9"/>
      <c r="QM167" s="9"/>
      <c r="QN167" s="9"/>
      <c r="QO167" s="9"/>
      <c r="QP167" s="9"/>
      <c r="QQ167" s="9"/>
      <c r="QR167" s="9"/>
      <c r="QS167" s="9"/>
      <c r="QT167" s="9"/>
      <c r="QU167" s="9"/>
      <c r="QV167" s="9"/>
      <c r="QW167" s="9"/>
      <c r="QX167" s="9"/>
      <c r="QY167" s="9"/>
      <c r="QZ167" s="9"/>
      <c r="RA167" s="9"/>
      <c r="RB167" s="9"/>
      <c r="RC167" s="9"/>
      <c r="RD167" s="9"/>
      <c r="RE167" s="9"/>
      <c r="RF167" s="9"/>
      <c r="RG167" s="9"/>
      <c r="RH167" s="9"/>
      <c r="RI167" s="9"/>
      <c r="RJ167" s="9"/>
      <c r="RK167" s="9"/>
      <c r="RL167" s="9"/>
      <c r="RM167" s="9"/>
      <c r="RN167" s="9"/>
      <c r="RO167" s="9"/>
      <c r="RP167" s="9"/>
      <c r="RQ167" s="9"/>
      <c r="RR167" s="9"/>
      <c r="RS167" s="9"/>
      <c r="RT167" s="9"/>
      <c r="RU167" s="9"/>
      <c r="RV167" s="9"/>
      <c r="RW167" s="9"/>
      <c r="RX167" s="9"/>
      <c r="RY167" s="9"/>
      <c r="RZ167" s="9"/>
      <c r="SA167" s="9"/>
      <c r="SB167" s="9"/>
      <c r="SC167" s="9"/>
      <c r="SD167" s="9"/>
      <c r="SE167" s="9"/>
      <c r="SF167" s="9"/>
      <c r="SG167" s="9"/>
      <c r="SH167" s="9"/>
      <c r="SI167" s="9"/>
      <c r="SJ167" s="9"/>
      <c r="SK167" s="9"/>
      <c r="SL167" s="9"/>
      <c r="SM167" s="9"/>
      <c r="SN167" s="9"/>
      <c r="SO167" s="9"/>
      <c r="SP167" s="9"/>
      <c r="SQ167" s="9"/>
      <c r="SR167" s="9"/>
      <c r="SS167" s="9"/>
      <c r="ST167" s="9"/>
      <c r="SU167" s="9"/>
      <c r="SV167" s="9"/>
      <c r="SW167" s="9"/>
      <c r="SX167" s="9"/>
      <c r="SY167" s="9"/>
      <c r="SZ167" s="9"/>
      <c r="TA167" s="9"/>
      <c r="TB167" s="9"/>
      <c r="TC167" s="9"/>
      <c r="TD167" s="9"/>
      <c r="TE167" s="9"/>
      <c r="TF167" s="9"/>
      <c r="TG167" s="9"/>
      <c r="TH167" s="9"/>
      <c r="TI167" s="9"/>
      <c r="TJ167" s="9"/>
      <c r="TK167" s="9"/>
      <c r="TL167" s="9"/>
      <c r="TM167" s="9"/>
      <c r="TN167" s="9"/>
      <c r="TO167" s="9"/>
      <c r="TP167" s="9"/>
      <c r="TQ167" s="9"/>
      <c r="TR167" s="9"/>
      <c r="TS167" s="9"/>
      <c r="TT167" s="9"/>
      <c r="TU167" s="9"/>
      <c r="TV167" s="9"/>
      <c r="TW167" s="9"/>
      <c r="TX167" s="9"/>
      <c r="TY167" s="9"/>
      <c r="TZ167" s="9"/>
      <c r="UA167" s="9"/>
      <c r="UB167" s="9"/>
      <c r="UC167" s="9"/>
      <c r="UD167" s="9"/>
      <c r="UE167" s="9"/>
      <c r="UF167" s="9"/>
      <c r="UG167" s="9"/>
      <c r="UH167" s="9"/>
      <c r="UI167" s="9"/>
      <c r="UJ167" s="9"/>
      <c r="UK167" s="9"/>
      <c r="UL167" s="9"/>
      <c r="UM167" s="9"/>
      <c r="UN167" s="9"/>
      <c r="UO167" s="9"/>
      <c r="UP167" s="9"/>
      <c r="UQ167" s="9"/>
      <c r="UR167" s="9"/>
      <c r="US167" s="9"/>
      <c r="UT167" s="9"/>
      <c r="UU167" s="9"/>
      <c r="UV167" s="9"/>
      <c r="UW167" s="9"/>
      <c r="UX167" s="9"/>
      <c r="UY167" s="9"/>
      <c r="UZ167" s="9"/>
      <c r="VA167" s="9"/>
      <c r="VB167" s="9"/>
      <c r="VC167" s="9"/>
      <c r="VD167" s="9"/>
      <c r="VE167" s="9"/>
      <c r="VF167" s="9"/>
      <c r="VG167" s="9"/>
      <c r="VH167" s="9"/>
      <c r="VI167" s="9"/>
      <c r="VJ167" s="9"/>
      <c r="VK167" s="9"/>
      <c r="VL167" s="9"/>
      <c r="VM167" s="9"/>
      <c r="VN167" s="9"/>
      <c r="VO167" s="9"/>
      <c r="VP167" s="9"/>
      <c r="VQ167" s="9"/>
      <c r="VR167" s="9"/>
      <c r="VS167" s="9"/>
      <c r="VT167" s="9"/>
      <c r="VU167" s="9"/>
      <c r="VV167" s="9"/>
      <c r="VW167" s="9"/>
      <c r="VX167" s="9"/>
      <c r="VY167" s="9"/>
      <c r="VZ167" s="9"/>
      <c r="WA167" s="9"/>
      <c r="WB167" s="9"/>
      <c r="WC167" s="9"/>
      <c r="WD167" s="9"/>
      <c r="WE167" s="9"/>
      <c r="WF167" s="9"/>
      <c r="WG167" s="9"/>
      <c r="WH167" s="9"/>
      <c r="WI167" s="9"/>
      <c r="WJ167" s="9"/>
      <c r="WK167" s="9"/>
      <c r="WL167" s="9"/>
      <c r="WM167" s="9"/>
      <c r="WN167" s="9"/>
      <c r="WO167" s="9"/>
      <c r="WP167" s="9"/>
      <c r="WQ167" s="9"/>
      <c r="WR167" s="9"/>
      <c r="WS167" s="9"/>
      <c r="WT167" s="9"/>
      <c r="WU167" s="9"/>
      <c r="WV167" s="9"/>
      <c r="WW167" s="9"/>
      <c r="WX167" s="9"/>
      <c r="WY167" s="9"/>
      <c r="WZ167" s="9"/>
      <c r="XA167" s="9"/>
      <c r="XB167" s="9"/>
      <c r="XC167" s="9"/>
      <c r="XD167" s="9"/>
      <c r="XE167" s="9"/>
      <c r="XF167" s="9"/>
      <c r="XG167" s="9"/>
      <c r="XH167" s="9"/>
      <c r="XI167" s="9"/>
      <c r="XJ167" s="9"/>
      <c r="XK167" s="9"/>
      <c r="XL167" s="9"/>
      <c r="XM167" s="9"/>
      <c r="XN167" s="9"/>
      <c r="XO167" s="9"/>
      <c r="XP167" s="9"/>
      <c r="XQ167" s="9"/>
      <c r="XR167" s="9"/>
      <c r="XS167" s="9"/>
      <c r="XT167" s="9"/>
      <c r="XU167" s="9"/>
      <c r="XV167" s="9"/>
      <c r="XW167" s="9"/>
      <c r="XX167" s="9"/>
      <c r="XY167" s="9"/>
      <c r="XZ167" s="9"/>
      <c r="YA167" s="9"/>
      <c r="YB167" s="9"/>
      <c r="YC167" s="9"/>
      <c r="YD167" s="9"/>
      <c r="YE167" s="9"/>
      <c r="YF167" s="9"/>
      <c r="YG167" s="9"/>
      <c r="YH167" s="9"/>
      <c r="YI167" s="9"/>
      <c r="YJ167" s="9"/>
      <c r="YK167" s="9"/>
      <c r="YL167" s="9"/>
      <c r="YM167" s="9"/>
      <c r="YN167" s="9"/>
      <c r="YO167" s="9"/>
      <c r="YP167" s="9"/>
      <c r="YQ167" s="9"/>
      <c r="YR167" s="9"/>
      <c r="YS167" s="9"/>
      <c r="YT167" s="9"/>
      <c r="YU167" s="9"/>
      <c r="YV167" s="9"/>
      <c r="YW167" s="9"/>
      <c r="YX167" s="9"/>
      <c r="YY167" s="9"/>
      <c r="YZ167" s="9"/>
      <c r="ZA167" s="9"/>
      <c r="ZB167" s="9"/>
      <c r="ZC167" s="9"/>
      <c r="ZD167" s="9"/>
      <c r="ZE167" s="9"/>
      <c r="ZF167" s="9"/>
      <c r="ZG167" s="9"/>
      <c r="ZH167" s="9"/>
      <c r="ZI167" s="9"/>
      <c r="ZJ167" s="9"/>
      <c r="ZK167" s="9"/>
      <c r="ZL167" s="9"/>
      <c r="ZM167" s="9"/>
      <c r="ZN167" s="9"/>
      <c r="ZO167" s="9"/>
      <c r="ZP167" s="9"/>
      <c r="ZQ167" s="9"/>
      <c r="ZR167" s="9"/>
      <c r="ZS167" s="9"/>
      <c r="ZT167" s="9"/>
      <c r="ZU167" s="9"/>
      <c r="ZV167" s="9"/>
      <c r="ZW167" s="9"/>
      <c r="ZX167" s="9"/>
      <c r="ZY167" s="9"/>
      <c r="ZZ167" s="9"/>
      <c r="AAA167" s="9"/>
      <c r="AAB167" s="9"/>
      <c r="AAC167" s="9"/>
      <c r="AAD167" s="9"/>
      <c r="AAE167" s="9"/>
      <c r="AAF167" s="9"/>
      <c r="AAG167" s="9"/>
      <c r="AAH167" s="9"/>
      <c r="AAI167" s="9"/>
      <c r="AAJ167" s="9"/>
      <c r="AAK167" s="9"/>
      <c r="AAL167" s="9"/>
      <c r="AAM167" s="9"/>
      <c r="AAN167" s="9"/>
      <c r="AAO167" s="9"/>
      <c r="AAP167" s="9"/>
      <c r="AAQ167" s="9"/>
      <c r="AAR167" s="9"/>
      <c r="AAS167" s="9"/>
      <c r="AAT167" s="9"/>
      <c r="AAU167" s="9"/>
      <c r="AAV167" s="9"/>
      <c r="AAW167" s="9"/>
      <c r="AAX167" s="9"/>
      <c r="AAY167" s="9"/>
      <c r="AAZ167" s="9"/>
      <c r="ABA167" s="9"/>
      <c r="ABB167" s="9"/>
      <c r="ABC167" s="9"/>
      <c r="ABD167" s="9"/>
      <c r="ABE167" s="9"/>
      <c r="ABF167" s="9"/>
      <c r="ABG167" s="9"/>
      <c r="ABH167" s="9"/>
      <c r="ABI167" s="9"/>
      <c r="ABJ167" s="9"/>
      <c r="ABK167" s="9"/>
      <c r="ABL167" s="9"/>
      <c r="ABM167" s="9"/>
      <c r="ABN167" s="9"/>
      <c r="ABO167" s="9"/>
      <c r="ABP167" s="9"/>
      <c r="ABQ167" s="9"/>
      <c r="ABR167" s="9"/>
      <c r="ABS167" s="9"/>
      <c r="ABT167" s="9"/>
      <c r="ABU167" s="9"/>
      <c r="ABV167" s="9"/>
      <c r="ABW167" s="9"/>
      <c r="ABX167" s="9"/>
      <c r="ABY167" s="9"/>
      <c r="ABZ167" s="9"/>
      <c r="ACA167" s="9"/>
      <c r="ACB167" s="9"/>
      <c r="ACC167" s="9"/>
      <c r="ACD167" s="9"/>
      <c r="ACE167" s="9"/>
      <c r="ACF167" s="9"/>
      <c r="ACG167" s="9"/>
      <c r="ACH167" s="9"/>
      <c r="ACI167" s="9"/>
      <c r="ACJ167" s="9"/>
      <c r="ACK167" s="9"/>
      <c r="ACL167" s="9"/>
      <c r="ACM167" s="9"/>
      <c r="ACN167" s="9"/>
      <c r="ACO167" s="9"/>
      <c r="ACP167" s="9"/>
      <c r="ACQ167" s="9"/>
      <c r="ACR167" s="9"/>
      <c r="ACS167" s="9"/>
      <c r="ACT167" s="9"/>
      <c r="ACU167" s="9"/>
      <c r="ACV167" s="9"/>
      <c r="ACW167" s="9"/>
      <c r="ACX167" s="9"/>
      <c r="ACY167" s="9"/>
      <c r="ACZ167" s="9"/>
      <c r="ADA167" s="9"/>
      <c r="ADB167" s="9"/>
      <c r="ADC167" s="9"/>
      <c r="ADD167" s="9"/>
      <c r="ADE167" s="9"/>
      <c r="ADF167" s="9"/>
      <c r="ADG167" s="9"/>
      <c r="ADH167" s="9"/>
      <c r="ADI167" s="9"/>
      <c r="ADJ167" s="9"/>
      <c r="ADK167" s="9"/>
      <c r="ADL167" s="9"/>
      <c r="ADM167" s="9"/>
      <c r="ADN167" s="9"/>
      <c r="ADO167" s="9"/>
      <c r="ADP167" s="9"/>
      <c r="ADQ167" s="9"/>
      <c r="ADR167" s="9"/>
      <c r="ADS167" s="9"/>
      <c r="ADT167" s="9"/>
      <c r="ADU167" s="9"/>
      <c r="ADV167" s="9"/>
      <c r="ADW167" s="9"/>
      <c r="ADX167" s="9"/>
      <c r="ADY167" s="9"/>
      <c r="ADZ167" s="9"/>
      <c r="AEA167" s="9"/>
      <c r="AEB167" s="9"/>
      <c r="AEC167" s="9"/>
      <c r="AED167" s="9"/>
      <c r="AEE167" s="9"/>
      <c r="AEF167" s="9"/>
      <c r="AEG167" s="9"/>
      <c r="AEH167" s="9"/>
      <c r="AEI167" s="9"/>
      <c r="AEJ167" s="9"/>
      <c r="AEK167" s="9"/>
      <c r="AEL167" s="9"/>
      <c r="AEM167" s="9"/>
      <c r="AEN167" s="9"/>
      <c r="AEO167" s="9"/>
      <c r="AEP167" s="9"/>
      <c r="AEQ167" s="9"/>
      <c r="AER167" s="9"/>
      <c r="AES167" s="9"/>
      <c r="AET167" s="9"/>
      <c r="AEU167" s="9"/>
      <c r="AEV167" s="9"/>
      <c r="AEW167" s="9"/>
      <c r="AEX167" s="9"/>
      <c r="AEY167" s="9"/>
      <c r="AEZ167" s="9"/>
      <c r="AFA167" s="9"/>
      <c r="AFB167" s="9"/>
      <c r="AFC167" s="9"/>
      <c r="AFD167" s="9"/>
      <c r="AFE167" s="9"/>
      <c r="AFF167" s="9"/>
      <c r="AFG167" s="9"/>
      <c r="AFH167" s="9"/>
      <c r="AFI167" s="9"/>
      <c r="AFJ167" s="9"/>
      <c r="AFK167" s="9"/>
      <c r="AFL167" s="9"/>
      <c r="AFM167" s="9"/>
      <c r="AFN167" s="9"/>
      <c r="AFO167" s="9"/>
      <c r="AFP167" s="9"/>
      <c r="AFQ167" s="9"/>
      <c r="AFR167" s="9"/>
      <c r="AFS167" s="9"/>
      <c r="AFT167" s="9"/>
      <c r="AFU167" s="9"/>
      <c r="AFV167" s="9"/>
      <c r="AFW167" s="9"/>
      <c r="AFX167" s="9"/>
      <c r="AFY167" s="9"/>
      <c r="AFZ167" s="9"/>
      <c r="AGA167" s="9"/>
      <c r="AGB167" s="9"/>
      <c r="AGC167" s="9"/>
      <c r="AGD167" s="9"/>
      <c r="AGE167" s="9"/>
      <c r="AGF167" s="9"/>
      <c r="AGG167" s="9"/>
      <c r="AGH167" s="9"/>
      <c r="AGI167" s="9"/>
      <c r="AGJ167" s="9"/>
      <c r="AGK167" s="9"/>
      <c r="AGL167" s="9"/>
      <c r="AGM167" s="9"/>
      <c r="AGN167" s="9"/>
      <c r="AGO167" s="9"/>
      <c r="AGP167" s="9"/>
      <c r="AGQ167" s="9"/>
      <c r="AGR167" s="9"/>
      <c r="AGS167" s="9"/>
      <c r="AGT167" s="9"/>
      <c r="AGU167" s="9"/>
      <c r="AGV167" s="9"/>
      <c r="AGW167" s="9"/>
      <c r="AGX167" s="9"/>
      <c r="AGY167" s="9"/>
      <c r="AGZ167" s="9"/>
      <c r="AHA167" s="9"/>
      <c r="AHB167" s="9"/>
      <c r="AHC167" s="9"/>
      <c r="AHD167" s="9"/>
      <c r="AHE167" s="9"/>
      <c r="AHF167" s="9"/>
      <c r="AHG167" s="9"/>
      <c r="AHH167" s="9"/>
      <c r="AHI167" s="9"/>
      <c r="AHJ167" s="9"/>
      <c r="AHK167" s="9"/>
      <c r="AHL167" s="9"/>
      <c r="AHM167" s="9"/>
      <c r="AHN167" s="9"/>
      <c r="AHO167" s="9"/>
      <c r="AHP167" s="9"/>
      <c r="AHQ167" s="9"/>
      <c r="AHR167" s="9"/>
      <c r="AHS167" s="9"/>
      <c r="AHT167" s="9"/>
      <c r="AHU167" s="9"/>
      <c r="AHV167" s="9"/>
      <c r="AHW167" s="9"/>
      <c r="AHX167" s="9"/>
      <c r="AHY167" s="9"/>
      <c r="AHZ167" s="9"/>
      <c r="AIA167" s="9"/>
      <c r="AIB167" s="9"/>
      <c r="AIC167" s="9"/>
      <c r="AID167" s="9"/>
      <c r="AIE167" s="9"/>
      <c r="AIF167" s="9"/>
      <c r="AIG167" s="9"/>
      <c r="AIH167" s="9"/>
      <c r="AII167" s="9"/>
      <c r="AIJ167" s="9"/>
      <c r="AIK167" s="9"/>
      <c r="AIL167" s="9"/>
      <c r="AIM167" s="9"/>
      <c r="AIN167" s="9"/>
      <c r="AIO167" s="9"/>
      <c r="AIP167" s="9"/>
      <c r="AIQ167" s="9"/>
      <c r="AIR167" s="9"/>
      <c r="AIS167" s="9"/>
      <c r="AIT167" s="9"/>
      <c r="AIU167" s="9"/>
      <c r="AIV167" s="9"/>
      <c r="AIW167" s="9"/>
      <c r="AIX167" s="9"/>
      <c r="AIY167" s="9"/>
      <c r="AIZ167" s="9"/>
      <c r="AJA167" s="9"/>
      <c r="AJB167" s="9"/>
      <c r="AJC167" s="9"/>
      <c r="AJD167" s="9"/>
      <c r="AJE167" s="9"/>
      <c r="AJF167" s="9"/>
      <c r="AJG167" s="9"/>
      <c r="AJH167" s="9"/>
      <c r="AJI167" s="9"/>
      <c r="AJJ167" s="9"/>
      <c r="AJK167" s="9"/>
      <c r="AJL167" s="9"/>
      <c r="AJM167" s="9"/>
      <c r="AJN167" s="9"/>
      <c r="AJO167" s="9"/>
      <c r="AJP167" s="9"/>
      <c r="AJQ167" s="9"/>
      <c r="AJR167" s="9"/>
      <c r="AJS167" s="9"/>
      <c r="AJT167" s="9"/>
      <c r="AJU167" s="9"/>
      <c r="AJV167" s="9"/>
      <c r="AJW167" s="9"/>
      <c r="AJX167" s="9"/>
      <c r="AJY167" s="9"/>
      <c r="AJZ167" s="9"/>
      <c r="AKA167" s="9"/>
      <c r="AKB167" s="9"/>
      <c r="AKC167" s="9"/>
      <c r="AKD167" s="9"/>
      <c r="AKE167" s="9"/>
      <c r="AKF167" s="9"/>
      <c r="AKG167" s="9"/>
      <c r="AKH167" s="9"/>
      <c r="AKI167" s="9"/>
      <c r="AKJ167" s="9"/>
      <c r="AKK167" s="9"/>
      <c r="AKL167" s="9"/>
      <c r="AKM167" s="9"/>
      <c r="AKN167" s="9"/>
      <c r="AKO167" s="9"/>
      <c r="AKP167" s="9"/>
      <c r="AKQ167" s="9"/>
      <c r="AKR167" s="9"/>
      <c r="AKS167" s="9"/>
      <c r="AKT167" s="9"/>
      <c r="AKU167" s="9"/>
      <c r="AKV167" s="9"/>
      <c r="AKW167" s="9"/>
      <c r="AKX167" s="9"/>
      <c r="AKY167" s="9"/>
      <c r="AKZ167" s="9"/>
      <c r="ALA167" s="9"/>
      <c r="ALB167" s="9"/>
      <c r="ALC167" s="9"/>
      <c r="ALD167" s="9"/>
      <c r="ALE167" s="9"/>
      <c r="ALF167" s="9"/>
      <c r="ALG167" s="9"/>
      <c r="ALH167" s="9"/>
      <c r="ALI167" s="9"/>
      <c r="ALJ167" s="9"/>
      <c r="ALK167" s="9"/>
      <c r="ALL167" s="9"/>
      <c r="ALM167" s="9"/>
      <c r="ALN167" s="9"/>
      <c r="ALO167" s="9"/>
      <c r="ALP167" s="9"/>
      <c r="ALQ167" s="9"/>
      <c r="ALR167" s="9"/>
      <c r="ALS167" s="9"/>
      <c r="ALT167" s="9"/>
      <c r="ALU167" s="9"/>
      <c r="ALV167" s="9"/>
      <c r="ALW167" s="9"/>
      <c r="ALX167" s="9"/>
      <c r="ALY167" s="9"/>
      <c r="ALZ167" s="9"/>
      <c r="AMA167" s="9"/>
      <c r="AMB167" s="9"/>
      <c r="AMC167" s="9"/>
      <c r="AMD167" s="9"/>
      <c r="AME167" s="9"/>
      <c r="AMF167" s="9"/>
      <c r="AMG167" s="9"/>
      <c r="AMH167" s="9"/>
      <c r="AMI167" s="9"/>
      <c r="AMJ167" s="9"/>
      <c r="AMK167" s="9"/>
      <c r="AML167" s="9"/>
      <c r="AMM167" s="9"/>
      <c r="AMN167" s="9"/>
      <c r="AMO167" s="9"/>
      <c r="AMP167" s="9"/>
      <c r="AMQ167" s="9"/>
      <c r="AMR167" s="9"/>
      <c r="AMS167" s="9"/>
      <c r="AMT167" s="9"/>
      <c r="AMU167" s="9"/>
      <c r="AMV167" s="9"/>
      <c r="AMW167" s="9"/>
      <c r="AMX167" s="9"/>
      <c r="AMY167" s="9"/>
      <c r="AMZ167" s="9"/>
      <c r="ANA167" s="9"/>
      <c r="ANB167" s="9"/>
      <c r="ANC167" s="9"/>
      <c r="AND167" s="9"/>
      <c r="ANE167" s="9"/>
      <c r="ANF167" s="9"/>
      <c r="ANG167" s="9"/>
      <c r="ANH167" s="9"/>
      <c r="ANI167" s="9"/>
      <c r="ANJ167" s="9"/>
      <c r="ANK167" s="9"/>
      <c r="ANL167" s="9"/>
      <c r="ANM167" s="9"/>
      <c r="ANN167" s="9"/>
      <c r="ANO167" s="9"/>
      <c r="ANP167" s="9"/>
      <c r="ANQ167" s="9"/>
      <c r="ANR167" s="9"/>
      <c r="ANS167" s="9"/>
      <c r="ANT167" s="9"/>
      <c r="ANU167" s="9"/>
      <c r="ANV167" s="9"/>
      <c r="ANW167" s="9"/>
      <c r="ANX167" s="9"/>
      <c r="ANY167" s="9"/>
      <c r="ANZ167" s="9"/>
      <c r="AOA167" s="9"/>
      <c r="AOB167" s="9"/>
      <c r="AOC167" s="9"/>
      <c r="AOD167" s="9"/>
      <c r="AOE167" s="9"/>
      <c r="AOF167" s="9"/>
      <c r="AOG167" s="9"/>
      <c r="AOH167" s="9"/>
      <c r="AOI167" s="9"/>
      <c r="AOJ167" s="9"/>
      <c r="AOK167" s="9"/>
      <c r="AOL167" s="9"/>
      <c r="AOM167" s="9"/>
      <c r="AON167" s="9"/>
      <c r="AOO167" s="9"/>
      <c r="AOP167" s="9"/>
      <c r="AOQ167" s="9"/>
      <c r="AOR167" s="9"/>
      <c r="AOS167" s="9"/>
      <c r="AOT167" s="9"/>
      <c r="AOU167" s="9"/>
      <c r="AOV167" s="9"/>
      <c r="AOW167" s="9"/>
      <c r="AOX167" s="9"/>
      <c r="AOY167" s="9"/>
      <c r="AOZ167" s="9"/>
      <c r="APA167" s="9"/>
      <c r="APB167" s="9"/>
      <c r="APC167" s="9"/>
      <c r="APD167" s="9"/>
      <c r="APE167" s="9"/>
      <c r="APF167" s="9"/>
      <c r="APG167" s="9"/>
      <c r="APH167" s="9"/>
      <c r="API167" s="9"/>
      <c r="APJ167" s="9"/>
      <c r="APK167" s="9"/>
      <c r="APL167" s="9"/>
      <c r="APM167" s="9"/>
      <c r="APN167" s="9"/>
      <c r="APO167" s="9"/>
      <c r="APP167" s="9"/>
      <c r="APQ167" s="9"/>
      <c r="APR167" s="9"/>
      <c r="APS167" s="9"/>
      <c r="APT167" s="9"/>
      <c r="APU167" s="9"/>
      <c r="APV167" s="9"/>
      <c r="APW167" s="9"/>
      <c r="APX167" s="9"/>
      <c r="APY167" s="9"/>
      <c r="APZ167" s="9"/>
      <c r="AQA167" s="9"/>
      <c r="AQB167" s="9"/>
      <c r="AQC167" s="9"/>
      <c r="AQD167" s="9"/>
      <c r="AQE167" s="9"/>
      <c r="AQF167" s="9"/>
      <c r="AQG167" s="9"/>
      <c r="AQH167" s="9"/>
      <c r="AQI167" s="9"/>
      <c r="AQJ167" s="9"/>
      <c r="AQK167" s="9"/>
      <c r="AQL167" s="9"/>
      <c r="AQM167" s="9"/>
      <c r="AQN167" s="9"/>
      <c r="AQO167" s="9"/>
      <c r="AQP167" s="9"/>
      <c r="AQQ167" s="9"/>
      <c r="AQR167" s="9"/>
      <c r="AQS167" s="9"/>
      <c r="AQT167" s="9"/>
      <c r="AQU167" s="9"/>
      <c r="AQV167" s="9"/>
      <c r="AQW167" s="9"/>
      <c r="AQX167" s="9"/>
      <c r="AQY167" s="9"/>
      <c r="AQZ167" s="9"/>
      <c r="ARA167" s="9"/>
      <c r="ARB167" s="9"/>
      <c r="ARC167" s="9"/>
      <c r="ARD167" s="9"/>
      <c r="ARE167" s="9"/>
      <c r="ARF167" s="9"/>
      <c r="ARG167" s="9"/>
      <c r="ARH167" s="9"/>
      <c r="ARI167" s="9"/>
      <c r="ARJ167" s="9"/>
      <c r="ARK167" s="9"/>
      <c r="ARL167" s="9"/>
      <c r="ARM167" s="9"/>
      <c r="ARN167" s="9"/>
      <c r="ARO167" s="9"/>
      <c r="ARP167" s="9"/>
      <c r="ARQ167" s="9"/>
      <c r="ARR167" s="9"/>
      <c r="ARS167" s="9"/>
      <c r="ART167" s="9"/>
      <c r="ARU167" s="9"/>
      <c r="ARV167" s="9"/>
      <c r="ARW167" s="9"/>
      <c r="ARX167" s="9"/>
      <c r="ARY167" s="9"/>
      <c r="ARZ167" s="9"/>
      <c r="ASA167" s="9"/>
      <c r="ASB167" s="9"/>
      <c r="ASC167" s="9"/>
      <c r="ASD167" s="9"/>
      <c r="ASE167" s="9"/>
      <c r="ASF167" s="9"/>
      <c r="ASG167" s="9"/>
      <c r="ASH167" s="9"/>
      <c r="ASI167" s="9"/>
      <c r="ASJ167" s="9"/>
      <c r="ASK167" s="9"/>
      <c r="ASL167" s="9"/>
      <c r="ASM167" s="9"/>
      <c r="ASN167" s="9"/>
      <c r="ASO167" s="9"/>
      <c r="ASP167" s="9"/>
      <c r="ASQ167" s="9"/>
      <c r="ASR167" s="9"/>
      <c r="ASS167" s="9"/>
      <c r="AST167" s="9"/>
      <c r="ASU167" s="9"/>
      <c r="ASV167" s="9"/>
      <c r="ASW167" s="9"/>
      <c r="ASX167" s="9"/>
      <c r="ASY167" s="9"/>
      <c r="ASZ167" s="9"/>
      <c r="ATA167" s="9"/>
      <c r="ATB167" s="9"/>
      <c r="ATC167" s="9"/>
      <c r="ATD167" s="9"/>
      <c r="ATE167" s="9"/>
      <c r="ATF167" s="9"/>
      <c r="ATG167" s="9"/>
      <c r="ATH167" s="9"/>
      <c r="ATI167" s="9"/>
      <c r="ATJ167" s="9"/>
      <c r="ATK167" s="9"/>
      <c r="ATL167" s="9"/>
      <c r="ATM167" s="9"/>
      <c r="ATN167" s="9"/>
      <c r="ATO167" s="9"/>
      <c r="ATP167" s="9"/>
      <c r="ATQ167" s="9"/>
      <c r="ATR167" s="9"/>
      <c r="ATS167" s="9"/>
      <c r="ATT167" s="9"/>
      <c r="ATU167" s="9"/>
      <c r="ATV167" s="9"/>
      <c r="ATW167" s="9"/>
      <c r="ATX167" s="9"/>
      <c r="ATY167" s="9"/>
      <c r="ATZ167" s="9"/>
      <c r="AUA167" s="9"/>
      <c r="AUB167" s="9"/>
      <c r="AUC167" s="9"/>
      <c r="AUD167" s="9"/>
      <c r="AUE167" s="9"/>
      <c r="AUF167" s="9"/>
      <c r="AUG167" s="9"/>
      <c r="AUH167" s="9"/>
      <c r="AUI167" s="9"/>
      <c r="AUJ167" s="9"/>
      <c r="AUK167" s="9"/>
      <c r="AUL167" s="9"/>
      <c r="AUM167" s="9"/>
      <c r="AUN167" s="9"/>
      <c r="AUO167" s="9"/>
      <c r="AUP167" s="9"/>
      <c r="AUQ167" s="9"/>
      <c r="AUR167" s="9"/>
      <c r="AUS167" s="9"/>
      <c r="AUT167" s="9"/>
      <c r="AUU167" s="9"/>
      <c r="AUV167" s="9"/>
      <c r="AUW167" s="9"/>
      <c r="AUX167" s="9"/>
      <c r="AUY167" s="9"/>
      <c r="AUZ167" s="9"/>
      <c r="AVA167" s="9"/>
      <c r="AVB167" s="9"/>
      <c r="AVC167" s="9"/>
      <c r="AVD167" s="9"/>
      <c r="AVE167" s="9"/>
      <c r="AVF167" s="9"/>
      <c r="AVG167" s="9"/>
      <c r="AVH167" s="9"/>
      <c r="AVI167" s="9"/>
      <c r="AVJ167" s="9"/>
      <c r="AVK167" s="9"/>
      <c r="AVL167" s="9"/>
      <c r="AVM167" s="9"/>
      <c r="AVN167" s="9"/>
      <c r="AVO167" s="9"/>
      <c r="AVP167" s="9"/>
      <c r="AVQ167" s="9"/>
      <c r="AVR167" s="9"/>
      <c r="AVS167" s="9"/>
      <c r="AVT167" s="9"/>
      <c r="AVU167" s="9"/>
      <c r="AVV167" s="9"/>
      <c r="AVW167" s="9"/>
      <c r="AVX167" s="9"/>
      <c r="AVY167" s="9"/>
      <c r="AVZ167" s="9"/>
      <c r="AWA167" s="9"/>
      <c r="AWB167" s="9"/>
      <c r="AWC167" s="9"/>
      <c r="AWD167" s="9"/>
      <c r="AWE167" s="9"/>
      <c r="AWF167" s="9"/>
      <c r="AWG167" s="9"/>
      <c r="AWH167" s="9"/>
      <c r="AWI167" s="9"/>
      <c r="AWJ167" s="9"/>
      <c r="AWK167" s="9"/>
      <c r="AWL167" s="9"/>
      <c r="AWM167" s="9"/>
      <c r="AWN167" s="9"/>
      <c r="AWO167" s="9"/>
      <c r="AWP167" s="9"/>
      <c r="AWQ167" s="9"/>
      <c r="AWR167" s="9"/>
      <c r="AWS167" s="9"/>
      <c r="AWT167" s="9"/>
      <c r="AWU167" s="9"/>
      <c r="AWV167" s="9"/>
      <c r="AWW167" s="9"/>
      <c r="AWX167" s="9"/>
      <c r="AWY167" s="9"/>
      <c r="AWZ167" s="9"/>
      <c r="AXA167" s="9"/>
      <c r="AXB167" s="9"/>
      <c r="AXC167" s="9"/>
      <c r="AXD167" s="9"/>
      <c r="AXE167" s="9"/>
      <c r="AXF167" s="9"/>
      <c r="AXG167" s="9"/>
      <c r="AXH167" s="9"/>
      <c r="AXI167" s="9"/>
      <c r="AXJ167" s="9"/>
      <c r="AXK167" s="9"/>
      <c r="AXL167" s="9"/>
      <c r="AXM167" s="9"/>
      <c r="AXN167" s="9"/>
      <c r="AXO167" s="9"/>
      <c r="AXP167" s="9"/>
      <c r="AXQ167" s="9"/>
      <c r="AXR167" s="9"/>
      <c r="AXS167" s="9"/>
      <c r="AXT167" s="9"/>
      <c r="AXU167" s="9"/>
      <c r="AXV167" s="9"/>
      <c r="AXW167" s="9"/>
      <c r="AXX167" s="9"/>
      <c r="AXY167" s="9"/>
      <c r="AXZ167" s="9"/>
      <c r="AYA167" s="9"/>
      <c r="AYB167" s="9"/>
      <c r="AYC167" s="9"/>
      <c r="AYD167" s="9"/>
      <c r="AYE167" s="9"/>
      <c r="AYF167" s="9"/>
      <c r="AYG167" s="9"/>
      <c r="AYH167" s="9"/>
      <c r="AYI167" s="9"/>
      <c r="AYJ167" s="9"/>
      <c r="AYK167" s="9"/>
      <c r="AYL167" s="9"/>
      <c r="AYM167" s="9"/>
      <c r="AYN167" s="9"/>
      <c r="AYO167" s="9"/>
      <c r="AYP167" s="9"/>
      <c r="AYQ167" s="9"/>
      <c r="AYR167" s="9"/>
      <c r="AYS167" s="9"/>
      <c r="AYT167" s="9"/>
      <c r="AYU167" s="9"/>
      <c r="AYV167" s="9"/>
      <c r="AYW167" s="9"/>
      <c r="AYX167" s="9"/>
      <c r="AYY167" s="9"/>
      <c r="AYZ167" s="9"/>
      <c r="AZA167" s="9"/>
      <c r="AZB167" s="9"/>
      <c r="AZC167" s="9"/>
      <c r="AZD167" s="9"/>
      <c r="AZE167" s="9"/>
      <c r="AZF167" s="9"/>
      <c r="AZG167" s="9"/>
      <c r="AZH167" s="9"/>
      <c r="AZI167" s="9"/>
      <c r="AZJ167" s="9"/>
      <c r="AZK167" s="9"/>
      <c r="AZL167" s="9"/>
      <c r="AZM167" s="9"/>
      <c r="AZN167" s="9"/>
      <c r="AZO167" s="9"/>
      <c r="AZP167" s="9"/>
      <c r="AZQ167" s="9"/>
      <c r="AZR167" s="9"/>
      <c r="AZS167" s="9"/>
      <c r="AZT167" s="9"/>
      <c r="AZU167" s="9"/>
      <c r="AZV167" s="9"/>
      <c r="AZW167" s="9"/>
      <c r="AZX167" s="9"/>
      <c r="AZY167" s="9"/>
      <c r="AZZ167" s="9"/>
      <c r="BAA167" s="9"/>
      <c r="BAB167" s="9"/>
      <c r="BAC167" s="9"/>
      <c r="BAD167" s="9"/>
      <c r="BAE167" s="9"/>
      <c r="BAF167" s="9"/>
      <c r="BAG167" s="9"/>
      <c r="BAH167" s="9"/>
      <c r="BAI167" s="9"/>
      <c r="BAJ167" s="9"/>
      <c r="BAK167" s="9"/>
      <c r="BAL167" s="9"/>
      <c r="BAM167" s="9"/>
      <c r="BAN167" s="9"/>
      <c r="BAO167" s="9"/>
      <c r="BAP167" s="9"/>
      <c r="BAQ167" s="9"/>
      <c r="BAR167" s="9"/>
      <c r="BAS167" s="9"/>
      <c r="BAT167" s="9"/>
      <c r="BAU167" s="9"/>
      <c r="BAV167" s="9"/>
      <c r="BAW167" s="9"/>
      <c r="BAX167" s="9"/>
      <c r="BAY167" s="9"/>
      <c r="BAZ167" s="9"/>
      <c r="BBA167" s="9"/>
      <c r="BBB167" s="9"/>
      <c r="BBC167" s="9"/>
      <c r="BBD167" s="9"/>
      <c r="BBE167" s="9"/>
      <c r="BBF167" s="9"/>
      <c r="BBG167" s="9"/>
      <c r="BBH167" s="9"/>
      <c r="BBI167" s="9"/>
      <c r="BBJ167" s="9"/>
      <c r="BBK167" s="9"/>
      <c r="BBL167" s="9"/>
      <c r="BBM167" s="9"/>
      <c r="BBN167" s="9"/>
      <c r="BBO167" s="9"/>
      <c r="BBP167" s="9"/>
      <c r="BBQ167" s="9"/>
      <c r="BBR167" s="9"/>
      <c r="BBS167" s="9"/>
      <c r="BBT167" s="9"/>
      <c r="BBU167" s="9"/>
      <c r="BBV167" s="9"/>
      <c r="BBW167" s="9"/>
      <c r="BBX167" s="9"/>
      <c r="BBY167" s="9"/>
      <c r="BBZ167" s="9"/>
      <c r="BCA167" s="9"/>
      <c r="BCB167" s="9"/>
      <c r="BCC167" s="9"/>
      <c r="BCD167" s="9"/>
      <c r="BCE167" s="9"/>
      <c r="BCF167" s="9"/>
      <c r="BCG167" s="9"/>
      <c r="BCH167" s="9"/>
      <c r="BCI167" s="9"/>
      <c r="BCJ167" s="9"/>
      <c r="BCK167" s="9"/>
      <c r="BCL167" s="9"/>
      <c r="BCM167" s="9"/>
      <c r="BCN167" s="9"/>
      <c r="BCO167" s="9"/>
      <c r="BCP167" s="9"/>
      <c r="BCQ167" s="9"/>
      <c r="BCR167" s="9"/>
      <c r="BCS167" s="9"/>
      <c r="BCT167" s="9"/>
      <c r="BCU167" s="9"/>
      <c r="BCV167" s="9"/>
      <c r="BCW167" s="9"/>
      <c r="BCX167" s="9"/>
      <c r="BCY167" s="9"/>
      <c r="BCZ167" s="9"/>
      <c r="BDA167" s="9"/>
      <c r="BDB167" s="9"/>
      <c r="BDC167" s="9"/>
      <c r="BDD167" s="9"/>
      <c r="BDE167" s="9"/>
      <c r="BDF167" s="9"/>
      <c r="BDG167" s="9"/>
      <c r="BDH167" s="9"/>
      <c r="BDI167" s="9"/>
      <c r="BDJ167" s="9"/>
      <c r="BDK167" s="9"/>
      <c r="BDL167" s="9"/>
      <c r="BDM167" s="9"/>
      <c r="BDN167" s="9"/>
      <c r="BDO167" s="9"/>
      <c r="BDP167" s="9"/>
      <c r="BDQ167" s="9"/>
      <c r="BDR167" s="9"/>
      <c r="BDS167" s="9"/>
      <c r="BDT167" s="9"/>
      <c r="BDU167" s="9"/>
      <c r="BDV167" s="9"/>
      <c r="BDW167" s="9"/>
      <c r="BDX167" s="9"/>
      <c r="BDY167" s="9"/>
      <c r="BDZ167" s="9"/>
      <c r="BEA167" s="9"/>
      <c r="BEB167" s="9"/>
      <c r="BEC167" s="9"/>
      <c r="BED167" s="9"/>
      <c r="BEE167" s="9"/>
      <c r="BEF167" s="9"/>
      <c r="BEG167" s="9"/>
      <c r="BEH167" s="9"/>
      <c r="BEI167" s="9"/>
      <c r="BEJ167" s="9"/>
      <c r="BEK167" s="9"/>
      <c r="BEL167" s="9"/>
      <c r="BEM167" s="9"/>
      <c r="BEN167" s="9"/>
      <c r="BEO167" s="9"/>
      <c r="BEP167" s="9"/>
      <c r="BEQ167" s="9"/>
      <c r="BER167" s="9"/>
      <c r="BES167" s="9"/>
      <c r="BET167" s="9"/>
      <c r="BEU167" s="9"/>
      <c r="BEV167" s="9"/>
      <c r="BEW167" s="9"/>
      <c r="BEX167" s="9"/>
      <c r="BEY167" s="9"/>
      <c r="BEZ167" s="9"/>
      <c r="BFA167" s="9"/>
      <c r="BFB167" s="9"/>
      <c r="BFC167" s="9"/>
      <c r="BFD167" s="9"/>
      <c r="BFE167" s="9"/>
      <c r="BFF167" s="9"/>
      <c r="BFG167" s="9"/>
      <c r="BFH167" s="9"/>
      <c r="BFI167" s="9"/>
      <c r="BFJ167" s="9"/>
      <c r="BFK167" s="9"/>
      <c r="BFL167" s="9"/>
      <c r="BFM167" s="9"/>
      <c r="BFN167" s="9"/>
      <c r="BFO167" s="9"/>
      <c r="BFP167" s="9"/>
      <c r="BFQ167" s="9"/>
      <c r="BFR167" s="9"/>
      <c r="BFS167" s="9"/>
      <c r="BFT167" s="9"/>
      <c r="BFU167" s="9"/>
      <c r="BFV167" s="9"/>
      <c r="BFW167" s="9"/>
      <c r="BFX167" s="9"/>
      <c r="BFY167" s="9"/>
      <c r="BFZ167" s="9"/>
      <c r="BGA167" s="9"/>
      <c r="BGB167" s="9"/>
      <c r="BGC167" s="9"/>
      <c r="BGD167" s="9"/>
      <c r="BGE167" s="9"/>
      <c r="BGF167" s="9"/>
      <c r="BGG167" s="9"/>
      <c r="BGH167" s="9"/>
      <c r="BGI167" s="9"/>
      <c r="BGJ167" s="9"/>
      <c r="BGK167" s="9"/>
      <c r="BGL167" s="9"/>
      <c r="BGM167" s="9"/>
      <c r="BGN167" s="9"/>
      <c r="BGO167" s="9"/>
      <c r="BGP167" s="9"/>
      <c r="BGQ167" s="9"/>
      <c r="BGR167" s="9"/>
      <c r="BGS167" s="9"/>
      <c r="BGT167" s="9"/>
      <c r="BGU167" s="9"/>
      <c r="BGV167" s="9"/>
      <c r="BGW167" s="9"/>
      <c r="BGX167" s="9"/>
      <c r="BGY167" s="9"/>
      <c r="BGZ167" s="9"/>
      <c r="BHA167" s="9"/>
      <c r="BHB167" s="9"/>
      <c r="BHC167" s="9"/>
      <c r="BHD167" s="9"/>
      <c r="BHE167" s="9"/>
      <c r="BHF167" s="9"/>
      <c r="BHG167" s="9"/>
      <c r="BHH167" s="9"/>
      <c r="BHI167" s="9"/>
      <c r="BHJ167" s="9"/>
      <c r="BHK167" s="9"/>
      <c r="BHL167" s="9"/>
      <c r="BHM167" s="9"/>
      <c r="BHN167" s="9"/>
      <c r="BHO167" s="9"/>
      <c r="BHP167" s="9"/>
      <c r="BHQ167" s="9"/>
      <c r="BHR167" s="9"/>
      <c r="BHS167" s="9"/>
      <c r="BHT167" s="9"/>
      <c r="BHU167" s="9"/>
      <c r="BHV167" s="9"/>
      <c r="BHW167" s="9"/>
      <c r="BHX167" s="9"/>
      <c r="BHY167" s="9"/>
      <c r="BHZ167" s="9"/>
      <c r="BIA167" s="9"/>
      <c r="BIB167" s="9"/>
      <c r="BIC167" s="9"/>
    </row>
    <row r="168" spans="1:1589" s="25" customFormat="1" ht="44.25" customHeight="1">
      <c r="A168" s="79"/>
      <c r="B168" s="55"/>
      <c r="C168" s="204" t="s">
        <v>149</v>
      </c>
      <c r="D168" s="197" t="s">
        <v>13</v>
      </c>
      <c r="E168" s="111">
        <v>41640</v>
      </c>
      <c r="F168" s="111">
        <v>42004</v>
      </c>
      <c r="G168" s="108" t="s">
        <v>9</v>
      </c>
      <c r="H168" s="90">
        <f>H169+H170+H171+H172+H173+H174+H175+H176+H177+H178+H179+H180+H181+H182</f>
        <v>0</v>
      </c>
      <c r="I168" s="90">
        <f t="shared" ref="I168:K168" si="17">I169+I170+I171+I172+I173+I174+I175+I176+I177+I178+I179+I180+I181+I182</f>
        <v>0</v>
      </c>
      <c r="J168" s="90">
        <f>J171+J177+J180+J183+J174</f>
        <v>18553997</v>
      </c>
      <c r="K168" s="90">
        <f t="shared" si="17"/>
        <v>0</v>
      </c>
      <c r="L168" s="90">
        <f>L171+L174+L177+L180</f>
        <v>0</v>
      </c>
      <c r="M168" s="90">
        <f>M171+M174+M177+M180</f>
        <v>0</v>
      </c>
      <c r="N168" s="90">
        <f>N171+N174+N177+N180+N183</f>
        <v>18553835.02</v>
      </c>
      <c r="O168" s="90"/>
      <c r="P168" s="90"/>
      <c r="Q168" s="90"/>
      <c r="R168" s="90">
        <f>R171+R174+R177+R180+R183</f>
        <v>18553835.02</v>
      </c>
      <c r="S168" s="90"/>
      <c r="T168" s="99"/>
      <c r="U168" s="100">
        <f>U171</f>
        <v>161.98000000044703</v>
      </c>
      <c r="V168" s="99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  <c r="EO168" s="9"/>
      <c r="EP168" s="9"/>
      <c r="EQ168" s="9"/>
      <c r="ER168" s="9"/>
      <c r="ES168" s="9"/>
      <c r="ET168" s="9"/>
      <c r="EU168" s="9"/>
      <c r="EV168" s="9"/>
      <c r="EW168" s="9"/>
      <c r="EX168" s="9"/>
      <c r="EY168" s="9"/>
      <c r="EZ168" s="9"/>
      <c r="FA168" s="9"/>
      <c r="FB168" s="9"/>
      <c r="FC168" s="9"/>
      <c r="FD168" s="9"/>
      <c r="FE168" s="9"/>
      <c r="FF168" s="9"/>
      <c r="FG168" s="9"/>
      <c r="FH168" s="9"/>
      <c r="FI168" s="9"/>
      <c r="FJ168" s="9"/>
      <c r="FK168" s="9"/>
      <c r="FL168" s="9"/>
      <c r="FM168" s="9"/>
      <c r="FN168" s="9"/>
      <c r="FO168" s="9"/>
      <c r="FP168" s="9"/>
      <c r="FQ168" s="9"/>
      <c r="FR168" s="9"/>
      <c r="FS168" s="9"/>
      <c r="FT168" s="9"/>
      <c r="FU168" s="9"/>
      <c r="FV168" s="9"/>
      <c r="FW168" s="9"/>
      <c r="FX168" s="9"/>
      <c r="FY168" s="9"/>
      <c r="FZ168" s="9"/>
      <c r="GA168" s="9"/>
      <c r="GB168" s="9"/>
      <c r="GC168" s="9"/>
      <c r="GD168" s="9"/>
      <c r="GE168" s="9"/>
      <c r="GF168" s="9"/>
      <c r="GG168" s="9"/>
      <c r="GH168" s="9"/>
      <c r="GI168" s="9"/>
      <c r="GJ168" s="9"/>
      <c r="GK168" s="9"/>
      <c r="GL168" s="9"/>
      <c r="GM168" s="9"/>
      <c r="GN168" s="9"/>
      <c r="GO168" s="9"/>
      <c r="GP168" s="9"/>
      <c r="GQ168" s="9"/>
      <c r="GR168" s="9"/>
      <c r="GS168" s="9"/>
      <c r="GT168" s="9"/>
      <c r="GU168" s="9"/>
      <c r="GV168" s="9"/>
      <c r="GW168" s="9"/>
      <c r="GX168" s="9"/>
      <c r="GY168" s="9"/>
      <c r="GZ168" s="9"/>
      <c r="HA168" s="9"/>
      <c r="HB168" s="9"/>
      <c r="HC168" s="9"/>
      <c r="HD168" s="9"/>
      <c r="HE168" s="9"/>
      <c r="HF168" s="9"/>
      <c r="HG168" s="9"/>
      <c r="HH168" s="9"/>
      <c r="HI168" s="9"/>
      <c r="HJ168" s="9"/>
      <c r="HK168" s="9"/>
      <c r="HL168" s="9"/>
      <c r="HM168" s="9"/>
      <c r="HN168" s="9"/>
      <c r="HO168" s="9"/>
      <c r="HP168" s="9"/>
      <c r="HQ168" s="9"/>
      <c r="HR168" s="9"/>
      <c r="HS168" s="9"/>
      <c r="HT168" s="9"/>
      <c r="HU168" s="9"/>
      <c r="HV168" s="9"/>
      <c r="HW168" s="9"/>
      <c r="HX168" s="9"/>
      <c r="HY168" s="9"/>
      <c r="HZ168" s="9"/>
      <c r="IA168" s="9"/>
      <c r="IB168" s="9"/>
      <c r="IC168" s="9"/>
      <c r="ID168" s="9"/>
      <c r="IE168" s="9"/>
      <c r="IF168" s="9"/>
      <c r="IG168" s="9"/>
      <c r="IH168" s="9"/>
      <c r="II168" s="9"/>
      <c r="IJ168" s="9"/>
      <c r="IK168" s="9"/>
      <c r="IL168" s="9"/>
      <c r="IM168" s="9"/>
      <c r="IN168" s="9"/>
      <c r="IO168" s="9"/>
      <c r="IP168" s="9"/>
      <c r="IQ168" s="9"/>
      <c r="IR168" s="9"/>
      <c r="IS168" s="9"/>
      <c r="IT168" s="9"/>
      <c r="IU168" s="9"/>
      <c r="IV168" s="9"/>
      <c r="IW168" s="9"/>
      <c r="IX168" s="9"/>
      <c r="IY168" s="9"/>
      <c r="IZ168" s="9"/>
      <c r="JA168" s="9"/>
      <c r="JB168" s="9"/>
      <c r="JC168" s="9"/>
      <c r="JD168" s="9"/>
      <c r="JE168" s="9"/>
      <c r="JF168" s="9"/>
      <c r="JG168" s="9"/>
      <c r="JH168" s="9"/>
      <c r="JI168" s="9"/>
      <c r="JJ168" s="9"/>
      <c r="JK168" s="9"/>
      <c r="JL168" s="9"/>
      <c r="JM168" s="9"/>
      <c r="JN168" s="9"/>
      <c r="JO168" s="9"/>
      <c r="JP168" s="9"/>
      <c r="JQ168" s="9"/>
      <c r="JR168" s="9"/>
      <c r="JS168" s="9"/>
      <c r="JT168" s="9"/>
      <c r="JU168" s="9"/>
      <c r="JV168" s="9"/>
      <c r="JW168" s="9"/>
      <c r="JX168" s="9"/>
      <c r="JY168" s="9"/>
      <c r="JZ168" s="9"/>
      <c r="KA168" s="9"/>
      <c r="KB168" s="9"/>
      <c r="KC168" s="9"/>
      <c r="KD168" s="9"/>
      <c r="KE168" s="9"/>
      <c r="KF168" s="9"/>
      <c r="KG168" s="9"/>
      <c r="KH168" s="9"/>
      <c r="KI168" s="9"/>
      <c r="KJ168" s="9"/>
      <c r="KK168" s="9"/>
      <c r="KL168" s="9"/>
      <c r="KM168" s="9"/>
      <c r="KN168" s="9"/>
      <c r="KO168" s="9"/>
      <c r="KP168" s="9"/>
      <c r="KQ168" s="9"/>
      <c r="KR168" s="9"/>
      <c r="KS168" s="9"/>
      <c r="KT168" s="9"/>
      <c r="KU168" s="9"/>
      <c r="KV168" s="9"/>
      <c r="KW168" s="9"/>
      <c r="KX168" s="9"/>
      <c r="KY168" s="9"/>
      <c r="KZ168" s="9"/>
      <c r="LA168" s="9"/>
      <c r="LB168" s="9"/>
      <c r="LC168" s="9"/>
      <c r="LD168" s="9"/>
      <c r="LE168" s="9"/>
      <c r="LF168" s="9"/>
      <c r="LG168" s="9"/>
      <c r="LH168" s="9"/>
      <c r="LI168" s="9"/>
      <c r="LJ168" s="9"/>
      <c r="LK168" s="9"/>
      <c r="LL168" s="9"/>
      <c r="LM168" s="9"/>
      <c r="LN168" s="9"/>
      <c r="LO168" s="9"/>
      <c r="LP168" s="9"/>
      <c r="LQ168" s="9"/>
      <c r="LR168" s="9"/>
      <c r="LS168" s="9"/>
      <c r="LT168" s="9"/>
      <c r="LU168" s="9"/>
      <c r="LV168" s="9"/>
      <c r="LW168" s="9"/>
      <c r="LX168" s="9"/>
      <c r="LY168" s="9"/>
      <c r="LZ168" s="9"/>
      <c r="MA168" s="9"/>
      <c r="MB168" s="9"/>
      <c r="MC168" s="9"/>
      <c r="MD168" s="9"/>
      <c r="ME168" s="9"/>
      <c r="MF168" s="9"/>
      <c r="MG168" s="9"/>
      <c r="MH168" s="9"/>
      <c r="MI168" s="9"/>
      <c r="MJ168" s="9"/>
      <c r="MK168" s="9"/>
      <c r="ML168" s="9"/>
      <c r="MM168" s="9"/>
      <c r="MN168" s="9"/>
      <c r="MO168" s="9"/>
      <c r="MP168" s="9"/>
      <c r="MQ168" s="9"/>
      <c r="MR168" s="9"/>
      <c r="MS168" s="9"/>
      <c r="MT168" s="9"/>
      <c r="MU168" s="9"/>
      <c r="MV168" s="9"/>
      <c r="MW168" s="9"/>
      <c r="MX168" s="9"/>
      <c r="MY168" s="9"/>
      <c r="MZ168" s="9"/>
      <c r="NA168" s="9"/>
      <c r="NB168" s="9"/>
      <c r="NC168" s="9"/>
      <c r="ND168" s="9"/>
      <c r="NE168" s="9"/>
      <c r="NF168" s="9"/>
      <c r="NG168" s="9"/>
      <c r="NH168" s="9"/>
      <c r="NI168" s="9"/>
      <c r="NJ168" s="9"/>
      <c r="NK168" s="9"/>
      <c r="NL168" s="9"/>
      <c r="NM168" s="9"/>
      <c r="NN168" s="9"/>
      <c r="NO168" s="9"/>
      <c r="NP168" s="9"/>
      <c r="NQ168" s="9"/>
      <c r="NR168" s="9"/>
      <c r="NS168" s="9"/>
      <c r="NT168" s="9"/>
      <c r="NU168" s="9"/>
      <c r="NV168" s="9"/>
      <c r="NW168" s="9"/>
      <c r="NX168" s="9"/>
      <c r="NY168" s="9"/>
      <c r="NZ168" s="9"/>
      <c r="OA168" s="9"/>
      <c r="OB168" s="9"/>
      <c r="OC168" s="9"/>
      <c r="OD168" s="9"/>
      <c r="OE168" s="9"/>
      <c r="OF168" s="9"/>
      <c r="OG168" s="9"/>
      <c r="OH168" s="9"/>
      <c r="OI168" s="9"/>
      <c r="OJ168" s="9"/>
      <c r="OK168" s="9"/>
      <c r="OL168" s="9"/>
      <c r="OM168" s="9"/>
      <c r="ON168" s="9"/>
      <c r="OO168" s="9"/>
      <c r="OP168" s="9"/>
      <c r="OQ168" s="9"/>
      <c r="OR168" s="9"/>
      <c r="OS168" s="9"/>
      <c r="OT168" s="9"/>
      <c r="OU168" s="9"/>
      <c r="OV168" s="9"/>
      <c r="OW168" s="9"/>
      <c r="OX168" s="9"/>
      <c r="OY168" s="9"/>
      <c r="OZ168" s="9"/>
      <c r="PA168" s="9"/>
      <c r="PB168" s="9"/>
      <c r="PC168" s="9"/>
      <c r="PD168" s="9"/>
      <c r="PE168" s="9"/>
      <c r="PF168" s="9"/>
      <c r="PG168" s="9"/>
      <c r="PH168" s="9"/>
      <c r="PI168" s="9"/>
      <c r="PJ168" s="9"/>
      <c r="PK168" s="9"/>
      <c r="PL168" s="9"/>
      <c r="PM168" s="9"/>
      <c r="PN168" s="9"/>
      <c r="PO168" s="9"/>
      <c r="PP168" s="9"/>
      <c r="PQ168" s="9"/>
      <c r="PR168" s="9"/>
      <c r="PS168" s="9"/>
      <c r="PT168" s="9"/>
      <c r="PU168" s="9"/>
      <c r="PV168" s="9"/>
      <c r="PW168" s="9"/>
      <c r="PX168" s="9"/>
      <c r="PY168" s="9"/>
      <c r="PZ168" s="9"/>
      <c r="QA168" s="9"/>
      <c r="QB168" s="9"/>
      <c r="QC168" s="9"/>
      <c r="QD168" s="9"/>
      <c r="QE168" s="9"/>
      <c r="QF168" s="9"/>
      <c r="QG168" s="9"/>
      <c r="QH168" s="9"/>
      <c r="QI168" s="9"/>
      <c r="QJ168" s="9"/>
      <c r="QK168" s="9"/>
      <c r="QL168" s="9"/>
      <c r="QM168" s="9"/>
      <c r="QN168" s="9"/>
      <c r="QO168" s="9"/>
      <c r="QP168" s="9"/>
      <c r="QQ168" s="9"/>
      <c r="QR168" s="9"/>
      <c r="QS168" s="9"/>
      <c r="QT168" s="9"/>
      <c r="QU168" s="9"/>
      <c r="QV168" s="9"/>
      <c r="QW168" s="9"/>
      <c r="QX168" s="9"/>
      <c r="QY168" s="9"/>
      <c r="QZ168" s="9"/>
      <c r="RA168" s="9"/>
      <c r="RB168" s="9"/>
      <c r="RC168" s="9"/>
      <c r="RD168" s="9"/>
      <c r="RE168" s="9"/>
      <c r="RF168" s="9"/>
      <c r="RG168" s="9"/>
      <c r="RH168" s="9"/>
      <c r="RI168" s="9"/>
      <c r="RJ168" s="9"/>
      <c r="RK168" s="9"/>
      <c r="RL168" s="9"/>
      <c r="RM168" s="9"/>
      <c r="RN168" s="9"/>
      <c r="RO168" s="9"/>
      <c r="RP168" s="9"/>
      <c r="RQ168" s="9"/>
      <c r="RR168" s="9"/>
      <c r="RS168" s="9"/>
      <c r="RT168" s="9"/>
      <c r="RU168" s="9"/>
      <c r="RV168" s="9"/>
      <c r="RW168" s="9"/>
      <c r="RX168" s="9"/>
      <c r="RY168" s="9"/>
      <c r="RZ168" s="9"/>
      <c r="SA168" s="9"/>
      <c r="SB168" s="9"/>
      <c r="SC168" s="9"/>
      <c r="SD168" s="9"/>
      <c r="SE168" s="9"/>
      <c r="SF168" s="9"/>
      <c r="SG168" s="9"/>
      <c r="SH168" s="9"/>
      <c r="SI168" s="9"/>
      <c r="SJ168" s="9"/>
      <c r="SK168" s="9"/>
      <c r="SL168" s="9"/>
      <c r="SM168" s="9"/>
      <c r="SN168" s="9"/>
      <c r="SO168" s="9"/>
      <c r="SP168" s="9"/>
      <c r="SQ168" s="9"/>
      <c r="SR168" s="9"/>
      <c r="SS168" s="9"/>
      <c r="ST168" s="9"/>
      <c r="SU168" s="9"/>
      <c r="SV168" s="9"/>
      <c r="SW168" s="9"/>
      <c r="SX168" s="9"/>
      <c r="SY168" s="9"/>
      <c r="SZ168" s="9"/>
      <c r="TA168" s="9"/>
      <c r="TB168" s="9"/>
      <c r="TC168" s="9"/>
      <c r="TD168" s="9"/>
      <c r="TE168" s="9"/>
      <c r="TF168" s="9"/>
      <c r="TG168" s="9"/>
      <c r="TH168" s="9"/>
      <c r="TI168" s="9"/>
      <c r="TJ168" s="9"/>
      <c r="TK168" s="9"/>
      <c r="TL168" s="9"/>
      <c r="TM168" s="9"/>
      <c r="TN168" s="9"/>
      <c r="TO168" s="9"/>
      <c r="TP168" s="9"/>
      <c r="TQ168" s="9"/>
      <c r="TR168" s="9"/>
      <c r="TS168" s="9"/>
      <c r="TT168" s="9"/>
      <c r="TU168" s="9"/>
      <c r="TV168" s="9"/>
      <c r="TW168" s="9"/>
      <c r="TX168" s="9"/>
      <c r="TY168" s="9"/>
      <c r="TZ168" s="9"/>
      <c r="UA168" s="9"/>
      <c r="UB168" s="9"/>
      <c r="UC168" s="9"/>
      <c r="UD168" s="9"/>
      <c r="UE168" s="9"/>
      <c r="UF168" s="9"/>
      <c r="UG168" s="9"/>
      <c r="UH168" s="9"/>
      <c r="UI168" s="9"/>
      <c r="UJ168" s="9"/>
      <c r="UK168" s="9"/>
      <c r="UL168" s="9"/>
      <c r="UM168" s="9"/>
      <c r="UN168" s="9"/>
      <c r="UO168" s="9"/>
      <c r="UP168" s="9"/>
      <c r="UQ168" s="9"/>
      <c r="UR168" s="9"/>
      <c r="US168" s="9"/>
      <c r="UT168" s="9"/>
      <c r="UU168" s="9"/>
      <c r="UV168" s="9"/>
      <c r="UW168" s="9"/>
      <c r="UX168" s="9"/>
      <c r="UY168" s="9"/>
      <c r="UZ168" s="9"/>
      <c r="VA168" s="9"/>
      <c r="VB168" s="9"/>
      <c r="VC168" s="9"/>
      <c r="VD168" s="9"/>
      <c r="VE168" s="9"/>
      <c r="VF168" s="9"/>
      <c r="VG168" s="9"/>
      <c r="VH168" s="9"/>
      <c r="VI168" s="9"/>
      <c r="VJ168" s="9"/>
      <c r="VK168" s="9"/>
      <c r="VL168" s="9"/>
      <c r="VM168" s="9"/>
      <c r="VN168" s="9"/>
      <c r="VO168" s="9"/>
      <c r="VP168" s="9"/>
      <c r="VQ168" s="9"/>
      <c r="VR168" s="9"/>
      <c r="VS168" s="9"/>
      <c r="VT168" s="9"/>
      <c r="VU168" s="9"/>
      <c r="VV168" s="9"/>
      <c r="VW168" s="9"/>
      <c r="VX168" s="9"/>
      <c r="VY168" s="9"/>
      <c r="VZ168" s="9"/>
      <c r="WA168" s="9"/>
      <c r="WB168" s="9"/>
      <c r="WC168" s="9"/>
      <c r="WD168" s="9"/>
      <c r="WE168" s="9"/>
      <c r="WF168" s="9"/>
      <c r="WG168" s="9"/>
      <c r="WH168" s="9"/>
      <c r="WI168" s="9"/>
      <c r="WJ168" s="9"/>
      <c r="WK168" s="9"/>
      <c r="WL168" s="9"/>
      <c r="WM168" s="9"/>
      <c r="WN168" s="9"/>
      <c r="WO168" s="9"/>
      <c r="WP168" s="9"/>
      <c r="WQ168" s="9"/>
      <c r="WR168" s="9"/>
      <c r="WS168" s="9"/>
      <c r="WT168" s="9"/>
      <c r="WU168" s="9"/>
      <c r="WV168" s="9"/>
      <c r="WW168" s="9"/>
      <c r="WX168" s="9"/>
      <c r="WY168" s="9"/>
      <c r="WZ168" s="9"/>
      <c r="XA168" s="9"/>
      <c r="XB168" s="9"/>
      <c r="XC168" s="9"/>
      <c r="XD168" s="9"/>
      <c r="XE168" s="9"/>
      <c r="XF168" s="9"/>
      <c r="XG168" s="9"/>
      <c r="XH168" s="9"/>
      <c r="XI168" s="9"/>
      <c r="XJ168" s="9"/>
      <c r="XK168" s="9"/>
      <c r="XL168" s="9"/>
      <c r="XM168" s="9"/>
      <c r="XN168" s="9"/>
      <c r="XO168" s="9"/>
      <c r="XP168" s="9"/>
      <c r="XQ168" s="9"/>
      <c r="XR168" s="9"/>
      <c r="XS168" s="9"/>
      <c r="XT168" s="9"/>
      <c r="XU168" s="9"/>
      <c r="XV168" s="9"/>
      <c r="XW168" s="9"/>
      <c r="XX168" s="9"/>
      <c r="XY168" s="9"/>
      <c r="XZ168" s="9"/>
      <c r="YA168" s="9"/>
      <c r="YB168" s="9"/>
      <c r="YC168" s="9"/>
      <c r="YD168" s="9"/>
      <c r="YE168" s="9"/>
      <c r="YF168" s="9"/>
      <c r="YG168" s="9"/>
      <c r="YH168" s="9"/>
      <c r="YI168" s="9"/>
      <c r="YJ168" s="9"/>
      <c r="YK168" s="9"/>
      <c r="YL168" s="9"/>
      <c r="YM168" s="9"/>
      <c r="YN168" s="9"/>
      <c r="YO168" s="9"/>
      <c r="YP168" s="9"/>
      <c r="YQ168" s="9"/>
      <c r="YR168" s="9"/>
      <c r="YS168" s="9"/>
      <c r="YT168" s="9"/>
      <c r="YU168" s="9"/>
      <c r="YV168" s="9"/>
      <c r="YW168" s="9"/>
      <c r="YX168" s="9"/>
      <c r="YY168" s="9"/>
      <c r="YZ168" s="9"/>
      <c r="ZA168" s="9"/>
      <c r="ZB168" s="9"/>
      <c r="ZC168" s="9"/>
      <c r="ZD168" s="9"/>
      <c r="ZE168" s="9"/>
      <c r="ZF168" s="9"/>
      <c r="ZG168" s="9"/>
      <c r="ZH168" s="9"/>
      <c r="ZI168" s="9"/>
      <c r="ZJ168" s="9"/>
      <c r="ZK168" s="9"/>
      <c r="ZL168" s="9"/>
      <c r="ZM168" s="9"/>
      <c r="ZN168" s="9"/>
      <c r="ZO168" s="9"/>
      <c r="ZP168" s="9"/>
      <c r="ZQ168" s="9"/>
      <c r="ZR168" s="9"/>
      <c r="ZS168" s="9"/>
      <c r="ZT168" s="9"/>
      <c r="ZU168" s="9"/>
      <c r="ZV168" s="9"/>
      <c r="ZW168" s="9"/>
      <c r="ZX168" s="9"/>
      <c r="ZY168" s="9"/>
      <c r="ZZ168" s="9"/>
      <c r="AAA168" s="9"/>
      <c r="AAB168" s="9"/>
      <c r="AAC168" s="9"/>
      <c r="AAD168" s="9"/>
      <c r="AAE168" s="9"/>
      <c r="AAF168" s="9"/>
      <c r="AAG168" s="9"/>
      <c r="AAH168" s="9"/>
      <c r="AAI168" s="9"/>
      <c r="AAJ168" s="9"/>
      <c r="AAK168" s="9"/>
      <c r="AAL168" s="9"/>
      <c r="AAM168" s="9"/>
      <c r="AAN168" s="9"/>
      <c r="AAO168" s="9"/>
      <c r="AAP168" s="9"/>
      <c r="AAQ168" s="9"/>
      <c r="AAR168" s="9"/>
      <c r="AAS168" s="9"/>
      <c r="AAT168" s="9"/>
      <c r="AAU168" s="9"/>
      <c r="AAV168" s="9"/>
      <c r="AAW168" s="9"/>
      <c r="AAX168" s="9"/>
      <c r="AAY168" s="9"/>
      <c r="AAZ168" s="9"/>
      <c r="ABA168" s="9"/>
      <c r="ABB168" s="9"/>
      <c r="ABC168" s="9"/>
      <c r="ABD168" s="9"/>
      <c r="ABE168" s="9"/>
      <c r="ABF168" s="9"/>
      <c r="ABG168" s="9"/>
      <c r="ABH168" s="9"/>
      <c r="ABI168" s="9"/>
      <c r="ABJ168" s="9"/>
      <c r="ABK168" s="9"/>
      <c r="ABL168" s="9"/>
      <c r="ABM168" s="9"/>
      <c r="ABN168" s="9"/>
      <c r="ABO168" s="9"/>
      <c r="ABP168" s="9"/>
      <c r="ABQ168" s="9"/>
      <c r="ABR168" s="9"/>
      <c r="ABS168" s="9"/>
      <c r="ABT168" s="9"/>
      <c r="ABU168" s="9"/>
      <c r="ABV168" s="9"/>
      <c r="ABW168" s="9"/>
      <c r="ABX168" s="9"/>
      <c r="ABY168" s="9"/>
      <c r="ABZ168" s="9"/>
      <c r="ACA168" s="9"/>
      <c r="ACB168" s="9"/>
      <c r="ACC168" s="9"/>
      <c r="ACD168" s="9"/>
      <c r="ACE168" s="9"/>
      <c r="ACF168" s="9"/>
      <c r="ACG168" s="9"/>
      <c r="ACH168" s="9"/>
      <c r="ACI168" s="9"/>
      <c r="ACJ168" s="9"/>
      <c r="ACK168" s="9"/>
      <c r="ACL168" s="9"/>
      <c r="ACM168" s="9"/>
      <c r="ACN168" s="9"/>
      <c r="ACO168" s="9"/>
      <c r="ACP168" s="9"/>
      <c r="ACQ168" s="9"/>
      <c r="ACR168" s="9"/>
      <c r="ACS168" s="9"/>
      <c r="ACT168" s="9"/>
      <c r="ACU168" s="9"/>
      <c r="ACV168" s="9"/>
      <c r="ACW168" s="9"/>
      <c r="ACX168" s="9"/>
      <c r="ACY168" s="9"/>
      <c r="ACZ168" s="9"/>
      <c r="ADA168" s="9"/>
      <c r="ADB168" s="9"/>
      <c r="ADC168" s="9"/>
      <c r="ADD168" s="9"/>
      <c r="ADE168" s="9"/>
      <c r="ADF168" s="9"/>
      <c r="ADG168" s="9"/>
      <c r="ADH168" s="9"/>
      <c r="ADI168" s="9"/>
      <c r="ADJ168" s="9"/>
      <c r="ADK168" s="9"/>
      <c r="ADL168" s="9"/>
      <c r="ADM168" s="9"/>
      <c r="ADN168" s="9"/>
      <c r="ADO168" s="9"/>
      <c r="ADP168" s="9"/>
      <c r="ADQ168" s="9"/>
      <c r="ADR168" s="9"/>
      <c r="ADS168" s="9"/>
      <c r="ADT168" s="9"/>
      <c r="ADU168" s="9"/>
      <c r="ADV168" s="9"/>
      <c r="ADW168" s="9"/>
      <c r="ADX168" s="9"/>
      <c r="ADY168" s="9"/>
      <c r="ADZ168" s="9"/>
      <c r="AEA168" s="9"/>
      <c r="AEB168" s="9"/>
      <c r="AEC168" s="9"/>
      <c r="AED168" s="9"/>
      <c r="AEE168" s="9"/>
      <c r="AEF168" s="9"/>
      <c r="AEG168" s="9"/>
      <c r="AEH168" s="9"/>
      <c r="AEI168" s="9"/>
      <c r="AEJ168" s="9"/>
      <c r="AEK168" s="9"/>
      <c r="AEL168" s="9"/>
      <c r="AEM168" s="9"/>
      <c r="AEN168" s="9"/>
      <c r="AEO168" s="9"/>
      <c r="AEP168" s="9"/>
      <c r="AEQ168" s="9"/>
      <c r="AER168" s="9"/>
      <c r="AES168" s="9"/>
      <c r="AET168" s="9"/>
      <c r="AEU168" s="9"/>
      <c r="AEV168" s="9"/>
      <c r="AEW168" s="9"/>
      <c r="AEX168" s="9"/>
      <c r="AEY168" s="9"/>
      <c r="AEZ168" s="9"/>
      <c r="AFA168" s="9"/>
      <c r="AFB168" s="9"/>
      <c r="AFC168" s="9"/>
      <c r="AFD168" s="9"/>
      <c r="AFE168" s="9"/>
      <c r="AFF168" s="9"/>
      <c r="AFG168" s="9"/>
      <c r="AFH168" s="9"/>
      <c r="AFI168" s="9"/>
      <c r="AFJ168" s="9"/>
      <c r="AFK168" s="9"/>
      <c r="AFL168" s="9"/>
      <c r="AFM168" s="9"/>
      <c r="AFN168" s="9"/>
      <c r="AFO168" s="9"/>
      <c r="AFP168" s="9"/>
      <c r="AFQ168" s="9"/>
      <c r="AFR168" s="9"/>
      <c r="AFS168" s="9"/>
      <c r="AFT168" s="9"/>
      <c r="AFU168" s="9"/>
      <c r="AFV168" s="9"/>
      <c r="AFW168" s="9"/>
      <c r="AFX168" s="9"/>
      <c r="AFY168" s="9"/>
      <c r="AFZ168" s="9"/>
      <c r="AGA168" s="9"/>
      <c r="AGB168" s="9"/>
      <c r="AGC168" s="9"/>
      <c r="AGD168" s="9"/>
      <c r="AGE168" s="9"/>
      <c r="AGF168" s="9"/>
      <c r="AGG168" s="9"/>
      <c r="AGH168" s="9"/>
      <c r="AGI168" s="9"/>
      <c r="AGJ168" s="9"/>
      <c r="AGK168" s="9"/>
      <c r="AGL168" s="9"/>
      <c r="AGM168" s="9"/>
      <c r="AGN168" s="9"/>
      <c r="AGO168" s="9"/>
      <c r="AGP168" s="9"/>
      <c r="AGQ168" s="9"/>
      <c r="AGR168" s="9"/>
      <c r="AGS168" s="9"/>
      <c r="AGT168" s="9"/>
      <c r="AGU168" s="9"/>
      <c r="AGV168" s="9"/>
      <c r="AGW168" s="9"/>
      <c r="AGX168" s="9"/>
      <c r="AGY168" s="9"/>
      <c r="AGZ168" s="9"/>
      <c r="AHA168" s="9"/>
      <c r="AHB168" s="9"/>
      <c r="AHC168" s="9"/>
      <c r="AHD168" s="9"/>
      <c r="AHE168" s="9"/>
      <c r="AHF168" s="9"/>
      <c r="AHG168" s="9"/>
      <c r="AHH168" s="9"/>
      <c r="AHI168" s="9"/>
      <c r="AHJ168" s="9"/>
      <c r="AHK168" s="9"/>
      <c r="AHL168" s="9"/>
      <c r="AHM168" s="9"/>
      <c r="AHN168" s="9"/>
      <c r="AHO168" s="9"/>
      <c r="AHP168" s="9"/>
      <c r="AHQ168" s="9"/>
      <c r="AHR168" s="9"/>
      <c r="AHS168" s="9"/>
      <c r="AHT168" s="9"/>
      <c r="AHU168" s="9"/>
      <c r="AHV168" s="9"/>
      <c r="AHW168" s="9"/>
      <c r="AHX168" s="9"/>
      <c r="AHY168" s="9"/>
      <c r="AHZ168" s="9"/>
      <c r="AIA168" s="9"/>
      <c r="AIB168" s="9"/>
      <c r="AIC168" s="9"/>
      <c r="AID168" s="9"/>
      <c r="AIE168" s="9"/>
      <c r="AIF168" s="9"/>
      <c r="AIG168" s="9"/>
      <c r="AIH168" s="9"/>
      <c r="AII168" s="9"/>
      <c r="AIJ168" s="9"/>
      <c r="AIK168" s="9"/>
      <c r="AIL168" s="9"/>
      <c r="AIM168" s="9"/>
      <c r="AIN168" s="9"/>
      <c r="AIO168" s="9"/>
      <c r="AIP168" s="9"/>
      <c r="AIQ168" s="9"/>
      <c r="AIR168" s="9"/>
      <c r="AIS168" s="9"/>
      <c r="AIT168" s="9"/>
      <c r="AIU168" s="9"/>
      <c r="AIV168" s="9"/>
      <c r="AIW168" s="9"/>
      <c r="AIX168" s="9"/>
      <c r="AIY168" s="9"/>
      <c r="AIZ168" s="9"/>
      <c r="AJA168" s="9"/>
      <c r="AJB168" s="9"/>
      <c r="AJC168" s="9"/>
      <c r="AJD168" s="9"/>
      <c r="AJE168" s="9"/>
      <c r="AJF168" s="9"/>
      <c r="AJG168" s="9"/>
      <c r="AJH168" s="9"/>
      <c r="AJI168" s="9"/>
      <c r="AJJ168" s="9"/>
      <c r="AJK168" s="9"/>
      <c r="AJL168" s="9"/>
      <c r="AJM168" s="9"/>
      <c r="AJN168" s="9"/>
      <c r="AJO168" s="9"/>
      <c r="AJP168" s="9"/>
      <c r="AJQ168" s="9"/>
      <c r="AJR168" s="9"/>
      <c r="AJS168" s="9"/>
      <c r="AJT168" s="9"/>
      <c r="AJU168" s="9"/>
      <c r="AJV168" s="9"/>
      <c r="AJW168" s="9"/>
      <c r="AJX168" s="9"/>
      <c r="AJY168" s="9"/>
      <c r="AJZ168" s="9"/>
      <c r="AKA168" s="9"/>
      <c r="AKB168" s="9"/>
      <c r="AKC168" s="9"/>
      <c r="AKD168" s="9"/>
      <c r="AKE168" s="9"/>
      <c r="AKF168" s="9"/>
      <c r="AKG168" s="9"/>
      <c r="AKH168" s="9"/>
      <c r="AKI168" s="9"/>
      <c r="AKJ168" s="9"/>
      <c r="AKK168" s="9"/>
      <c r="AKL168" s="9"/>
      <c r="AKM168" s="9"/>
      <c r="AKN168" s="9"/>
      <c r="AKO168" s="9"/>
      <c r="AKP168" s="9"/>
      <c r="AKQ168" s="9"/>
      <c r="AKR168" s="9"/>
      <c r="AKS168" s="9"/>
      <c r="AKT168" s="9"/>
      <c r="AKU168" s="9"/>
      <c r="AKV168" s="9"/>
      <c r="AKW168" s="9"/>
      <c r="AKX168" s="9"/>
      <c r="AKY168" s="9"/>
      <c r="AKZ168" s="9"/>
      <c r="ALA168" s="9"/>
      <c r="ALB168" s="9"/>
      <c r="ALC168" s="9"/>
      <c r="ALD168" s="9"/>
      <c r="ALE168" s="9"/>
      <c r="ALF168" s="9"/>
      <c r="ALG168" s="9"/>
      <c r="ALH168" s="9"/>
      <c r="ALI168" s="9"/>
      <c r="ALJ168" s="9"/>
      <c r="ALK168" s="9"/>
      <c r="ALL168" s="9"/>
      <c r="ALM168" s="9"/>
      <c r="ALN168" s="9"/>
      <c r="ALO168" s="9"/>
      <c r="ALP168" s="9"/>
      <c r="ALQ168" s="9"/>
      <c r="ALR168" s="9"/>
      <c r="ALS168" s="9"/>
      <c r="ALT168" s="9"/>
      <c r="ALU168" s="9"/>
      <c r="ALV168" s="9"/>
      <c r="ALW168" s="9"/>
      <c r="ALX168" s="9"/>
      <c r="ALY168" s="9"/>
      <c r="ALZ168" s="9"/>
      <c r="AMA168" s="9"/>
      <c r="AMB168" s="9"/>
      <c r="AMC168" s="9"/>
      <c r="AMD168" s="9"/>
      <c r="AME168" s="9"/>
      <c r="AMF168" s="9"/>
      <c r="AMG168" s="9"/>
      <c r="AMH168" s="9"/>
      <c r="AMI168" s="9"/>
      <c r="AMJ168" s="9"/>
      <c r="AMK168" s="9"/>
      <c r="AML168" s="9"/>
      <c r="AMM168" s="9"/>
      <c r="AMN168" s="9"/>
      <c r="AMO168" s="9"/>
      <c r="AMP168" s="9"/>
      <c r="AMQ168" s="9"/>
      <c r="AMR168" s="9"/>
      <c r="AMS168" s="9"/>
      <c r="AMT168" s="9"/>
      <c r="AMU168" s="9"/>
      <c r="AMV168" s="9"/>
      <c r="AMW168" s="9"/>
      <c r="AMX168" s="9"/>
      <c r="AMY168" s="9"/>
      <c r="AMZ168" s="9"/>
      <c r="ANA168" s="9"/>
      <c r="ANB168" s="9"/>
      <c r="ANC168" s="9"/>
      <c r="AND168" s="9"/>
      <c r="ANE168" s="9"/>
      <c r="ANF168" s="9"/>
      <c r="ANG168" s="9"/>
      <c r="ANH168" s="9"/>
      <c r="ANI168" s="9"/>
      <c r="ANJ168" s="9"/>
      <c r="ANK168" s="9"/>
      <c r="ANL168" s="9"/>
      <c r="ANM168" s="9"/>
      <c r="ANN168" s="9"/>
      <c r="ANO168" s="9"/>
      <c r="ANP168" s="9"/>
      <c r="ANQ168" s="9"/>
      <c r="ANR168" s="9"/>
      <c r="ANS168" s="9"/>
      <c r="ANT168" s="9"/>
      <c r="ANU168" s="9"/>
      <c r="ANV168" s="9"/>
      <c r="ANW168" s="9"/>
      <c r="ANX168" s="9"/>
      <c r="ANY168" s="9"/>
      <c r="ANZ168" s="9"/>
      <c r="AOA168" s="9"/>
      <c r="AOB168" s="9"/>
      <c r="AOC168" s="9"/>
      <c r="AOD168" s="9"/>
      <c r="AOE168" s="9"/>
      <c r="AOF168" s="9"/>
      <c r="AOG168" s="9"/>
      <c r="AOH168" s="9"/>
      <c r="AOI168" s="9"/>
      <c r="AOJ168" s="9"/>
      <c r="AOK168" s="9"/>
      <c r="AOL168" s="9"/>
      <c r="AOM168" s="9"/>
      <c r="AON168" s="9"/>
      <c r="AOO168" s="9"/>
      <c r="AOP168" s="9"/>
      <c r="AOQ168" s="9"/>
      <c r="AOR168" s="9"/>
      <c r="AOS168" s="9"/>
      <c r="AOT168" s="9"/>
      <c r="AOU168" s="9"/>
      <c r="AOV168" s="9"/>
      <c r="AOW168" s="9"/>
      <c r="AOX168" s="9"/>
      <c r="AOY168" s="9"/>
      <c r="AOZ168" s="9"/>
      <c r="APA168" s="9"/>
      <c r="APB168" s="9"/>
      <c r="APC168" s="9"/>
      <c r="APD168" s="9"/>
      <c r="APE168" s="9"/>
      <c r="APF168" s="9"/>
      <c r="APG168" s="9"/>
      <c r="APH168" s="9"/>
      <c r="API168" s="9"/>
      <c r="APJ168" s="9"/>
      <c r="APK168" s="9"/>
      <c r="APL168" s="9"/>
      <c r="APM168" s="9"/>
      <c r="APN168" s="9"/>
      <c r="APO168" s="9"/>
      <c r="APP168" s="9"/>
      <c r="APQ168" s="9"/>
      <c r="APR168" s="9"/>
      <c r="APS168" s="9"/>
      <c r="APT168" s="9"/>
      <c r="APU168" s="9"/>
      <c r="APV168" s="9"/>
      <c r="APW168" s="9"/>
      <c r="APX168" s="9"/>
      <c r="APY168" s="9"/>
      <c r="APZ168" s="9"/>
      <c r="AQA168" s="9"/>
      <c r="AQB168" s="9"/>
      <c r="AQC168" s="9"/>
      <c r="AQD168" s="9"/>
      <c r="AQE168" s="9"/>
      <c r="AQF168" s="9"/>
      <c r="AQG168" s="9"/>
      <c r="AQH168" s="9"/>
      <c r="AQI168" s="9"/>
      <c r="AQJ168" s="9"/>
      <c r="AQK168" s="9"/>
      <c r="AQL168" s="9"/>
      <c r="AQM168" s="9"/>
      <c r="AQN168" s="9"/>
      <c r="AQO168" s="9"/>
      <c r="AQP168" s="9"/>
      <c r="AQQ168" s="9"/>
      <c r="AQR168" s="9"/>
      <c r="AQS168" s="9"/>
      <c r="AQT168" s="9"/>
      <c r="AQU168" s="9"/>
      <c r="AQV168" s="9"/>
      <c r="AQW168" s="9"/>
      <c r="AQX168" s="9"/>
      <c r="AQY168" s="9"/>
      <c r="AQZ168" s="9"/>
      <c r="ARA168" s="9"/>
      <c r="ARB168" s="9"/>
      <c r="ARC168" s="9"/>
      <c r="ARD168" s="9"/>
      <c r="ARE168" s="9"/>
      <c r="ARF168" s="9"/>
      <c r="ARG168" s="9"/>
      <c r="ARH168" s="9"/>
      <c r="ARI168" s="9"/>
      <c r="ARJ168" s="9"/>
      <c r="ARK168" s="9"/>
      <c r="ARL168" s="9"/>
      <c r="ARM168" s="9"/>
      <c r="ARN168" s="9"/>
      <c r="ARO168" s="9"/>
      <c r="ARP168" s="9"/>
      <c r="ARQ168" s="9"/>
      <c r="ARR168" s="9"/>
      <c r="ARS168" s="9"/>
      <c r="ART168" s="9"/>
      <c r="ARU168" s="9"/>
      <c r="ARV168" s="9"/>
      <c r="ARW168" s="9"/>
      <c r="ARX168" s="9"/>
      <c r="ARY168" s="9"/>
      <c r="ARZ168" s="9"/>
      <c r="ASA168" s="9"/>
      <c r="ASB168" s="9"/>
      <c r="ASC168" s="9"/>
      <c r="ASD168" s="9"/>
      <c r="ASE168" s="9"/>
      <c r="ASF168" s="9"/>
      <c r="ASG168" s="9"/>
      <c r="ASH168" s="9"/>
      <c r="ASI168" s="9"/>
      <c r="ASJ168" s="9"/>
      <c r="ASK168" s="9"/>
      <c r="ASL168" s="9"/>
      <c r="ASM168" s="9"/>
      <c r="ASN168" s="9"/>
      <c r="ASO168" s="9"/>
      <c r="ASP168" s="9"/>
      <c r="ASQ168" s="9"/>
      <c r="ASR168" s="9"/>
      <c r="ASS168" s="9"/>
      <c r="AST168" s="9"/>
      <c r="ASU168" s="9"/>
      <c r="ASV168" s="9"/>
      <c r="ASW168" s="9"/>
      <c r="ASX168" s="9"/>
      <c r="ASY168" s="9"/>
      <c r="ASZ168" s="9"/>
      <c r="ATA168" s="9"/>
      <c r="ATB168" s="9"/>
      <c r="ATC168" s="9"/>
      <c r="ATD168" s="9"/>
      <c r="ATE168" s="9"/>
      <c r="ATF168" s="9"/>
      <c r="ATG168" s="9"/>
      <c r="ATH168" s="9"/>
      <c r="ATI168" s="9"/>
      <c r="ATJ168" s="9"/>
      <c r="ATK168" s="9"/>
      <c r="ATL168" s="9"/>
      <c r="ATM168" s="9"/>
      <c r="ATN168" s="9"/>
      <c r="ATO168" s="9"/>
      <c r="ATP168" s="9"/>
      <c r="ATQ168" s="9"/>
      <c r="ATR168" s="9"/>
      <c r="ATS168" s="9"/>
      <c r="ATT168" s="9"/>
      <c r="ATU168" s="9"/>
      <c r="ATV168" s="9"/>
      <c r="ATW168" s="9"/>
      <c r="ATX168" s="9"/>
      <c r="ATY168" s="9"/>
      <c r="ATZ168" s="9"/>
      <c r="AUA168" s="9"/>
      <c r="AUB168" s="9"/>
      <c r="AUC168" s="9"/>
      <c r="AUD168" s="9"/>
      <c r="AUE168" s="9"/>
      <c r="AUF168" s="9"/>
      <c r="AUG168" s="9"/>
      <c r="AUH168" s="9"/>
      <c r="AUI168" s="9"/>
      <c r="AUJ168" s="9"/>
      <c r="AUK168" s="9"/>
      <c r="AUL168" s="9"/>
      <c r="AUM168" s="9"/>
      <c r="AUN168" s="9"/>
      <c r="AUO168" s="9"/>
      <c r="AUP168" s="9"/>
      <c r="AUQ168" s="9"/>
      <c r="AUR168" s="9"/>
      <c r="AUS168" s="9"/>
      <c r="AUT168" s="9"/>
      <c r="AUU168" s="9"/>
      <c r="AUV168" s="9"/>
      <c r="AUW168" s="9"/>
      <c r="AUX168" s="9"/>
      <c r="AUY168" s="9"/>
      <c r="AUZ168" s="9"/>
      <c r="AVA168" s="9"/>
      <c r="AVB168" s="9"/>
      <c r="AVC168" s="9"/>
      <c r="AVD168" s="9"/>
      <c r="AVE168" s="9"/>
      <c r="AVF168" s="9"/>
      <c r="AVG168" s="9"/>
      <c r="AVH168" s="9"/>
      <c r="AVI168" s="9"/>
      <c r="AVJ168" s="9"/>
      <c r="AVK168" s="9"/>
      <c r="AVL168" s="9"/>
      <c r="AVM168" s="9"/>
      <c r="AVN168" s="9"/>
      <c r="AVO168" s="9"/>
      <c r="AVP168" s="9"/>
      <c r="AVQ168" s="9"/>
      <c r="AVR168" s="9"/>
      <c r="AVS168" s="9"/>
      <c r="AVT168" s="9"/>
      <c r="AVU168" s="9"/>
      <c r="AVV168" s="9"/>
      <c r="AVW168" s="9"/>
      <c r="AVX168" s="9"/>
      <c r="AVY168" s="9"/>
      <c r="AVZ168" s="9"/>
      <c r="AWA168" s="9"/>
      <c r="AWB168" s="9"/>
      <c r="AWC168" s="9"/>
      <c r="AWD168" s="9"/>
      <c r="AWE168" s="9"/>
      <c r="AWF168" s="9"/>
      <c r="AWG168" s="9"/>
      <c r="AWH168" s="9"/>
      <c r="AWI168" s="9"/>
      <c r="AWJ168" s="9"/>
      <c r="AWK168" s="9"/>
      <c r="AWL168" s="9"/>
      <c r="AWM168" s="9"/>
      <c r="AWN168" s="9"/>
      <c r="AWO168" s="9"/>
      <c r="AWP168" s="9"/>
      <c r="AWQ168" s="9"/>
      <c r="AWR168" s="9"/>
      <c r="AWS168" s="9"/>
      <c r="AWT168" s="9"/>
      <c r="AWU168" s="9"/>
      <c r="AWV168" s="9"/>
      <c r="AWW168" s="9"/>
      <c r="AWX168" s="9"/>
      <c r="AWY168" s="9"/>
      <c r="AWZ168" s="9"/>
      <c r="AXA168" s="9"/>
      <c r="AXB168" s="9"/>
      <c r="AXC168" s="9"/>
      <c r="AXD168" s="9"/>
      <c r="AXE168" s="9"/>
      <c r="AXF168" s="9"/>
      <c r="AXG168" s="9"/>
      <c r="AXH168" s="9"/>
      <c r="AXI168" s="9"/>
      <c r="AXJ168" s="9"/>
      <c r="AXK168" s="9"/>
      <c r="AXL168" s="9"/>
      <c r="AXM168" s="9"/>
      <c r="AXN168" s="9"/>
      <c r="AXO168" s="9"/>
      <c r="AXP168" s="9"/>
      <c r="AXQ168" s="9"/>
      <c r="AXR168" s="9"/>
      <c r="AXS168" s="9"/>
      <c r="AXT168" s="9"/>
      <c r="AXU168" s="9"/>
      <c r="AXV168" s="9"/>
      <c r="AXW168" s="9"/>
      <c r="AXX168" s="9"/>
      <c r="AXY168" s="9"/>
      <c r="AXZ168" s="9"/>
      <c r="AYA168" s="9"/>
      <c r="AYB168" s="9"/>
      <c r="AYC168" s="9"/>
      <c r="AYD168" s="9"/>
      <c r="AYE168" s="9"/>
      <c r="AYF168" s="9"/>
      <c r="AYG168" s="9"/>
      <c r="AYH168" s="9"/>
      <c r="AYI168" s="9"/>
      <c r="AYJ168" s="9"/>
      <c r="AYK168" s="9"/>
      <c r="AYL168" s="9"/>
      <c r="AYM168" s="9"/>
      <c r="AYN168" s="9"/>
      <c r="AYO168" s="9"/>
      <c r="AYP168" s="9"/>
      <c r="AYQ168" s="9"/>
      <c r="AYR168" s="9"/>
      <c r="AYS168" s="9"/>
      <c r="AYT168" s="9"/>
      <c r="AYU168" s="9"/>
      <c r="AYV168" s="9"/>
      <c r="AYW168" s="9"/>
      <c r="AYX168" s="9"/>
      <c r="AYY168" s="9"/>
      <c r="AYZ168" s="9"/>
      <c r="AZA168" s="9"/>
      <c r="AZB168" s="9"/>
      <c r="AZC168" s="9"/>
      <c r="AZD168" s="9"/>
      <c r="AZE168" s="9"/>
      <c r="AZF168" s="9"/>
      <c r="AZG168" s="9"/>
      <c r="AZH168" s="9"/>
      <c r="AZI168" s="9"/>
      <c r="AZJ168" s="9"/>
      <c r="AZK168" s="9"/>
      <c r="AZL168" s="9"/>
      <c r="AZM168" s="9"/>
      <c r="AZN168" s="9"/>
      <c r="AZO168" s="9"/>
      <c r="AZP168" s="9"/>
      <c r="AZQ168" s="9"/>
      <c r="AZR168" s="9"/>
      <c r="AZS168" s="9"/>
      <c r="AZT168" s="9"/>
      <c r="AZU168" s="9"/>
      <c r="AZV168" s="9"/>
      <c r="AZW168" s="9"/>
      <c r="AZX168" s="9"/>
      <c r="AZY168" s="9"/>
      <c r="AZZ168" s="9"/>
      <c r="BAA168" s="9"/>
      <c r="BAB168" s="9"/>
      <c r="BAC168" s="9"/>
      <c r="BAD168" s="9"/>
      <c r="BAE168" s="9"/>
      <c r="BAF168" s="9"/>
      <c r="BAG168" s="9"/>
      <c r="BAH168" s="9"/>
      <c r="BAI168" s="9"/>
      <c r="BAJ168" s="9"/>
      <c r="BAK168" s="9"/>
      <c r="BAL168" s="9"/>
      <c r="BAM168" s="9"/>
      <c r="BAN168" s="9"/>
      <c r="BAO168" s="9"/>
      <c r="BAP168" s="9"/>
      <c r="BAQ168" s="9"/>
      <c r="BAR168" s="9"/>
      <c r="BAS168" s="9"/>
      <c r="BAT168" s="9"/>
      <c r="BAU168" s="9"/>
      <c r="BAV168" s="9"/>
      <c r="BAW168" s="9"/>
      <c r="BAX168" s="9"/>
      <c r="BAY168" s="9"/>
      <c r="BAZ168" s="9"/>
      <c r="BBA168" s="9"/>
      <c r="BBB168" s="9"/>
      <c r="BBC168" s="9"/>
      <c r="BBD168" s="9"/>
      <c r="BBE168" s="9"/>
      <c r="BBF168" s="9"/>
      <c r="BBG168" s="9"/>
      <c r="BBH168" s="9"/>
      <c r="BBI168" s="9"/>
      <c r="BBJ168" s="9"/>
      <c r="BBK168" s="9"/>
      <c r="BBL168" s="9"/>
      <c r="BBM168" s="9"/>
      <c r="BBN168" s="9"/>
      <c r="BBO168" s="9"/>
      <c r="BBP168" s="9"/>
      <c r="BBQ168" s="9"/>
      <c r="BBR168" s="9"/>
      <c r="BBS168" s="9"/>
      <c r="BBT168" s="9"/>
      <c r="BBU168" s="9"/>
      <c r="BBV168" s="9"/>
      <c r="BBW168" s="9"/>
      <c r="BBX168" s="9"/>
      <c r="BBY168" s="9"/>
      <c r="BBZ168" s="9"/>
      <c r="BCA168" s="9"/>
      <c r="BCB168" s="9"/>
      <c r="BCC168" s="9"/>
      <c r="BCD168" s="9"/>
      <c r="BCE168" s="9"/>
      <c r="BCF168" s="9"/>
      <c r="BCG168" s="9"/>
      <c r="BCH168" s="9"/>
      <c r="BCI168" s="9"/>
      <c r="BCJ168" s="9"/>
      <c r="BCK168" s="9"/>
      <c r="BCL168" s="9"/>
      <c r="BCM168" s="9"/>
      <c r="BCN168" s="9"/>
      <c r="BCO168" s="9"/>
      <c r="BCP168" s="9"/>
      <c r="BCQ168" s="9"/>
      <c r="BCR168" s="9"/>
      <c r="BCS168" s="9"/>
      <c r="BCT168" s="9"/>
      <c r="BCU168" s="9"/>
      <c r="BCV168" s="9"/>
      <c r="BCW168" s="9"/>
      <c r="BCX168" s="9"/>
      <c r="BCY168" s="9"/>
      <c r="BCZ168" s="9"/>
      <c r="BDA168" s="9"/>
      <c r="BDB168" s="9"/>
      <c r="BDC168" s="9"/>
      <c r="BDD168" s="9"/>
      <c r="BDE168" s="9"/>
      <c r="BDF168" s="9"/>
      <c r="BDG168" s="9"/>
      <c r="BDH168" s="9"/>
      <c r="BDI168" s="9"/>
      <c r="BDJ168" s="9"/>
      <c r="BDK168" s="9"/>
      <c r="BDL168" s="9"/>
      <c r="BDM168" s="9"/>
      <c r="BDN168" s="9"/>
      <c r="BDO168" s="9"/>
      <c r="BDP168" s="9"/>
      <c r="BDQ168" s="9"/>
      <c r="BDR168" s="9"/>
      <c r="BDS168" s="9"/>
      <c r="BDT168" s="9"/>
      <c r="BDU168" s="9"/>
      <c r="BDV168" s="9"/>
      <c r="BDW168" s="9"/>
      <c r="BDX168" s="9"/>
      <c r="BDY168" s="9"/>
      <c r="BDZ168" s="9"/>
      <c r="BEA168" s="9"/>
      <c r="BEB168" s="9"/>
      <c r="BEC168" s="9"/>
      <c r="BED168" s="9"/>
      <c r="BEE168" s="9"/>
      <c r="BEF168" s="9"/>
      <c r="BEG168" s="9"/>
      <c r="BEH168" s="9"/>
      <c r="BEI168" s="9"/>
      <c r="BEJ168" s="9"/>
      <c r="BEK168" s="9"/>
      <c r="BEL168" s="9"/>
      <c r="BEM168" s="9"/>
      <c r="BEN168" s="9"/>
      <c r="BEO168" s="9"/>
      <c r="BEP168" s="9"/>
      <c r="BEQ168" s="9"/>
      <c r="BER168" s="9"/>
      <c r="BES168" s="9"/>
      <c r="BET168" s="9"/>
      <c r="BEU168" s="9"/>
      <c r="BEV168" s="9"/>
      <c r="BEW168" s="9"/>
      <c r="BEX168" s="9"/>
      <c r="BEY168" s="9"/>
      <c r="BEZ168" s="9"/>
      <c r="BFA168" s="9"/>
      <c r="BFB168" s="9"/>
      <c r="BFC168" s="9"/>
      <c r="BFD168" s="9"/>
      <c r="BFE168" s="9"/>
      <c r="BFF168" s="9"/>
      <c r="BFG168" s="9"/>
      <c r="BFH168" s="9"/>
      <c r="BFI168" s="9"/>
      <c r="BFJ168" s="9"/>
      <c r="BFK168" s="9"/>
      <c r="BFL168" s="9"/>
      <c r="BFM168" s="9"/>
      <c r="BFN168" s="9"/>
      <c r="BFO168" s="9"/>
      <c r="BFP168" s="9"/>
      <c r="BFQ168" s="9"/>
      <c r="BFR168" s="9"/>
      <c r="BFS168" s="9"/>
      <c r="BFT168" s="9"/>
      <c r="BFU168" s="9"/>
      <c r="BFV168" s="9"/>
      <c r="BFW168" s="9"/>
      <c r="BFX168" s="9"/>
      <c r="BFY168" s="9"/>
      <c r="BFZ168" s="9"/>
      <c r="BGA168" s="9"/>
      <c r="BGB168" s="9"/>
      <c r="BGC168" s="9"/>
      <c r="BGD168" s="9"/>
      <c r="BGE168" s="9"/>
      <c r="BGF168" s="9"/>
      <c r="BGG168" s="9"/>
      <c r="BGH168" s="9"/>
      <c r="BGI168" s="9"/>
      <c r="BGJ168" s="9"/>
      <c r="BGK168" s="9"/>
      <c r="BGL168" s="9"/>
      <c r="BGM168" s="9"/>
      <c r="BGN168" s="9"/>
      <c r="BGO168" s="9"/>
      <c r="BGP168" s="9"/>
      <c r="BGQ168" s="9"/>
      <c r="BGR168" s="9"/>
      <c r="BGS168" s="9"/>
      <c r="BGT168" s="9"/>
      <c r="BGU168" s="9"/>
      <c r="BGV168" s="9"/>
      <c r="BGW168" s="9"/>
      <c r="BGX168" s="9"/>
      <c r="BGY168" s="9"/>
      <c r="BGZ168" s="9"/>
      <c r="BHA168" s="9"/>
      <c r="BHB168" s="9"/>
      <c r="BHC168" s="9"/>
      <c r="BHD168" s="9"/>
      <c r="BHE168" s="9"/>
      <c r="BHF168" s="9"/>
      <c r="BHG168" s="9"/>
      <c r="BHH168" s="9"/>
      <c r="BHI168" s="9"/>
      <c r="BHJ168" s="9"/>
      <c r="BHK168" s="9"/>
      <c r="BHL168" s="9"/>
      <c r="BHM168" s="9"/>
      <c r="BHN168" s="9"/>
      <c r="BHO168" s="9"/>
      <c r="BHP168" s="9"/>
      <c r="BHQ168" s="9"/>
      <c r="BHR168" s="9"/>
      <c r="BHS168" s="9"/>
      <c r="BHT168" s="9"/>
      <c r="BHU168" s="9"/>
      <c r="BHV168" s="9"/>
      <c r="BHW168" s="9"/>
      <c r="BHX168" s="9"/>
      <c r="BHY168" s="9"/>
      <c r="BHZ168" s="9"/>
      <c r="BIA168" s="9"/>
      <c r="BIB168" s="9"/>
      <c r="BIC168" s="9"/>
    </row>
    <row r="169" spans="1:1589" s="25" customFormat="1" ht="30.75" customHeight="1">
      <c r="A169" s="79"/>
      <c r="B169" s="55"/>
      <c r="C169" s="204"/>
      <c r="D169" s="197"/>
      <c r="E169" s="123" t="s">
        <v>12</v>
      </c>
      <c r="F169" s="123">
        <v>42369</v>
      </c>
      <c r="G169" s="124" t="s">
        <v>10</v>
      </c>
      <c r="H169" s="161"/>
      <c r="I169" s="162">
        <f t="shared" ref="I169" si="18">I172+I175+I178+I181</f>
        <v>0</v>
      </c>
      <c r="J169" s="162">
        <f t="shared" ref="J169" si="19">J172+J175+J178+J181</f>
        <v>19181488</v>
      </c>
      <c r="K169" s="161"/>
      <c r="L169" s="161">
        <f t="shared" ref="L169:L170" si="20">L172+L175+L178+L181</f>
        <v>0</v>
      </c>
      <c r="M169" s="161">
        <f t="shared" ref="M169" si="21">M172+M175+M178+M181</f>
        <v>0</v>
      </c>
      <c r="N169" s="161">
        <f>N172+N175+N178+N181+N184</f>
        <v>19179068.25</v>
      </c>
      <c r="O169" s="159"/>
      <c r="P169" s="159"/>
      <c r="Q169" s="159"/>
      <c r="R169" s="158">
        <f>R172+R175+R178+R181+R184</f>
        <v>19179068.25</v>
      </c>
      <c r="S169" s="159"/>
      <c r="T169"/>
      <c r="U169" s="188">
        <f>J169-R169</f>
        <v>2419.75</v>
      </c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  <c r="EO169" s="9"/>
      <c r="EP169" s="9"/>
      <c r="EQ169" s="9"/>
      <c r="ER169" s="9"/>
      <c r="ES169" s="9"/>
      <c r="ET169" s="9"/>
      <c r="EU169" s="9"/>
      <c r="EV169" s="9"/>
      <c r="EW169" s="9"/>
      <c r="EX169" s="9"/>
      <c r="EY169" s="9"/>
      <c r="EZ169" s="9"/>
      <c r="FA169" s="9"/>
      <c r="FB169" s="9"/>
      <c r="FC169" s="9"/>
      <c r="FD169" s="9"/>
      <c r="FE169" s="9"/>
      <c r="FF169" s="9"/>
      <c r="FG169" s="9"/>
      <c r="FH169" s="9"/>
      <c r="FI169" s="9"/>
      <c r="FJ169" s="9"/>
      <c r="FK169" s="9"/>
      <c r="FL169" s="9"/>
      <c r="FM169" s="9"/>
      <c r="FN169" s="9"/>
      <c r="FO169" s="9"/>
      <c r="FP169" s="9"/>
      <c r="FQ169" s="9"/>
      <c r="FR169" s="9"/>
      <c r="FS169" s="9"/>
      <c r="FT169" s="9"/>
      <c r="FU169" s="9"/>
      <c r="FV169" s="9"/>
      <c r="FW169" s="9"/>
      <c r="FX169" s="9"/>
      <c r="FY169" s="9"/>
      <c r="FZ169" s="9"/>
      <c r="GA169" s="9"/>
      <c r="GB169" s="9"/>
      <c r="GC169" s="9"/>
      <c r="GD169" s="9"/>
      <c r="GE169" s="9"/>
      <c r="GF169" s="9"/>
      <c r="GG169" s="9"/>
      <c r="GH169" s="9"/>
      <c r="GI169" s="9"/>
      <c r="GJ169" s="9"/>
      <c r="GK169" s="9"/>
      <c r="GL169" s="9"/>
      <c r="GM169" s="9"/>
      <c r="GN169" s="9"/>
      <c r="GO169" s="9"/>
      <c r="GP169" s="9"/>
      <c r="GQ169" s="9"/>
      <c r="GR169" s="9"/>
      <c r="GS169" s="9"/>
      <c r="GT169" s="9"/>
      <c r="GU169" s="9"/>
      <c r="GV169" s="9"/>
      <c r="GW169" s="9"/>
      <c r="GX169" s="9"/>
      <c r="GY169" s="9"/>
      <c r="GZ169" s="9"/>
      <c r="HA169" s="9"/>
      <c r="HB169" s="9"/>
      <c r="HC169" s="9"/>
      <c r="HD169" s="9"/>
      <c r="HE169" s="9"/>
      <c r="HF169" s="9"/>
      <c r="HG169" s="9"/>
      <c r="HH169" s="9"/>
      <c r="HI169" s="9"/>
      <c r="HJ169" s="9"/>
      <c r="HK169" s="9"/>
      <c r="HL169" s="9"/>
      <c r="HM169" s="9"/>
      <c r="HN169" s="9"/>
      <c r="HO169" s="9"/>
      <c r="HP169" s="9"/>
      <c r="HQ169" s="9"/>
      <c r="HR169" s="9"/>
      <c r="HS169" s="9"/>
      <c r="HT169" s="9"/>
      <c r="HU169" s="9"/>
      <c r="HV169" s="9"/>
      <c r="HW169" s="9"/>
      <c r="HX169" s="9"/>
      <c r="HY169" s="9"/>
      <c r="HZ169" s="9"/>
      <c r="IA169" s="9"/>
      <c r="IB169" s="9"/>
      <c r="IC169" s="9"/>
      <c r="ID169" s="9"/>
      <c r="IE169" s="9"/>
      <c r="IF169" s="9"/>
      <c r="IG169" s="9"/>
      <c r="IH169" s="9"/>
      <c r="II169" s="9"/>
      <c r="IJ169" s="9"/>
      <c r="IK169" s="9"/>
      <c r="IL169" s="9"/>
      <c r="IM169" s="9"/>
      <c r="IN169" s="9"/>
      <c r="IO169" s="9"/>
      <c r="IP169" s="9"/>
      <c r="IQ169" s="9"/>
      <c r="IR169" s="9"/>
      <c r="IS169" s="9"/>
      <c r="IT169" s="9"/>
      <c r="IU169" s="9"/>
      <c r="IV169" s="9"/>
      <c r="IW169" s="9"/>
      <c r="IX169" s="9"/>
      <c r="IY169" s="9"/>
      <c r="IZ169" s="9"/>
      <c r="JA169" s="9"/>
      <c r="JB169" s="9"/>
      <c r="JC169" s="9"/>
      <c r="JD169" s="9"/>
      <c r="JE169" s="9"/>
      <c r="JF169" s="9"/>
      <c r="JG169" s="9"/>
      <c r="JH169" s="9"/>
      <c r="JI169" s="9"/>
      <c r="JJ169" s="9"/>
      <c r="JK169" s="9"/>
      <c r="JL169" s="9"/>
      <c r="JM169" s="9"/>
      <c r="JN169" s="9"/>
      <c r="JO169" s="9"/>
      <c r="JP169" s="9"/>
      <c r="JQ169" s="9"/>
      <c r="JR169" s="9"/>
      <c r="JS169" s="9"/>
      <c r="JT169" s="9"/>
      <c r="JU169" s="9"/>
      <c r="JV169" s="9"/>
      <c r="JW169" s="9"/>
      <c r="JX169" s="9"/>
      <c r="JY169" s="9"/>
      <c r="JZ169" s="9"/>
      <c r="KA169" s="9"/>
      <c r="KB169" s="9"/>
      <c r="KC169" s="9"/>
      <c r="KD169" s="9"/>
      <c r="KE169" s="9"/>
      <c r="KF169" s="9"/>
      <c r="KG169" s="9"/>
      <c r="KH169" s="9"/>
      <c r="KI169" s="9"/>
      <c r="KJ169" s="9"/>
      <c r="KK169" s="9"/>
      <c r="KL169" s="9"/>
      <c r="KM169" s="9"/>
      <c r="KN169" s="9"/>
      <c r="KO169" s="9"/>
      <c r="KP169" s="9"/>
      <c r="KQ169" s="9"/>
      <c r="KR169" s="9"/>
      <c r="KS169" s="9"/>
      <c r="KT169" s="9"/>
      <c r="KU169" s="9"/>
      <c r="KV169" s="9"/>
      <c r="KW169" s="9"/>
      <c r="KX169" s="9"/>
      <c r="KY169" s="9"/>
      <c r="KZ169" s="9"/>
      <c r="LA169" s="9"/>
      <c r="LB169" s="9"/>
      <c r="LC169" s="9"/>
      <c r="LD169" s="9"/>
      <c r="LE169" s="9"/>
      <c r="LF169" s="9"/>
      <c r="LG169" s="9"/>
      <c r="LH169" s="9"/>
      <c r="LI169" s="9"/>
      <c r="LJ169" s="9"/>
      <c r="LK169" s="9"/>
      <c r="LL169" s="9"/>
      <c r="LM169" s="9"/>
      <c r="LN169" s="9"/>
      <c r="LO169" s="9"/>
      <c r="LP169" s="9"/>
      <c r="LQ169" s="9"/>
      <c r="LR169" s="9"/>
      <c r="LS169" s="9"/>
      <c r="LT169" s="9"/>
      <c r="LU169" s="9"/>
      <c r="LV169" s="9"/>
      <c r="LW169" s="9"/>
      <c r="LX169" s="9"/>
      <c r="LY169" s="9"/>
      <c r="LZ169" s="9"/>
      <c r="MA169" s="9"/>
      <c r="MB169" s="9"/>
      <c r="MC169" s="9"/>
      <c r="MD169" s="9"/>
      <c r="ME169" s="9"/>
      <c r="MF169" s="9"/>
      <c r="MG169" s="9"/>
      <c r="MH169" s="9"/>
      <c r="MI169" s="9"/>
      <c r="MJ169" s="9"/>
      <c r="MK169" s="9"/>
      <c r="ML169" s="9"/>
      <c r="MM169" s="9"/>
      <c r="MN169" s="9"/>
      <c r="MO169" s="9"/>
      <c r="MP169" s="9"/>
      <c r="MQ169" s="9"/>
      <c r="MR169" s="9"/>
      <c r="MS169" s="9"/>
      <c r="MT169" s="9"/>
      <c r="MU169" s="9"/>
      <c r="MV169" s="9"/>
      <c r="MW169" s="9"/>
      <c r="MX169" s="9"/>
      <c r="MY169" s="9"/>
      <c r="MZ169" s="9"/>
      <c r="NA169" s="9"/>
      <c r="NB169" s="9"/>
      <c r="NC169" s="9"/>
      <c r="ND169" s="9"/>
      <c r="NE169" s="9"/>
      <c r="NF169" s="9"/>
      <c r="NG169" s="9"/>
      <c r="NH169" s="9"/>
      <c r="NI169" s="9"/>
      <c r="NJ169" s="9"/>
      <c r="NK169" s="9"/>
      <c r="NL169" s="9"/>
      <c r="NM169" s="9"/>
      <c r="NN169" s="9"/>
      <c r="NO169" s="9"/>
      <c r="NP169" s="9"/>
      <c r="NQ169" s="9"/>
      <c r="NR169" s="9"/>
      <c r="NS169" s="9"/>
      <c r="NT169" s="9"/>
      <c r="NU169" s="9"/>
      <c r="NV169" s="9"/>
      <c r="NW169" s="9"/>
      <c r="NX169" s="9"/>
      <c r="NY169" s="9"/>
      <c r="NZ169" s="9"/>
      <c r="OA169" s="9"/>
      <c r="OB169" s="9"/>
      <c r="OC169" s="9"/>
      <c r="OD169" s="9"/>
      <c r="OE169" s="9"/>
      <c r="OF169" s="9"/>
      <c r="OG169" s="9"/>
      <c r="OH169" s="9"/>
      <c r="OI169" s="9"/>
      <c r="OJ169" s="9"/>
      <c r="OK169" s="9"/>
      <c r="OL169" s="9"/>
      <c r="OM169" s="9"/>
      <c r="ON169" s="9"/>
      <c r="OO169" s="9"/>
      <c r="OP169" s="9"/>
      <c r="OQ169" s="9"/>
      <c r="OR169" s="9"/>
      <c r="OS169" s="9"/>
      <c r="OT169" s="9"/>
      <c r="OU169" s="9"/>
      <c r="OV169" s="9"/>
      <c r="OW169" s="9"/>
      <c r="OX169" s="9"/>
      <c r="OY169" s="9"/>
      <c r="OZ169" s="9"/>
      <c r="PA169" s="9"/>
      <c r="PB169" s="9"/>
      <c r="PC169" s="9"/>
      <c r="PD169" s="9"/>
      <c r="PE169" s="9"/>
      <c r="PF169" s="9"/>
      <c r="PG169" s="9"/>
      <c r="PH169" s="9"/>
      <c r="PI169" s="9"/>
      <c r="PJ169" s="9"/>
      <c r="PK169" s="9"/>
      <c r="PL169" s="9"/>
      <c r="PM169" s="9"/>
      <c r="PN169" s="9"/>
      <c r="PO169" s="9"/>
      <c r="PP169" s="9"/>
      <c r="PQ169" s="9"/>
      <c r="PR169" s="9"/>
      <c r="PS169" s="9"/>
      <c r="PT169" s="9"/>
      <c r="PU169" s="9"/>
      <c r="PV169" s="9"/>
      <c r="PW169" s="9"/>
      <c r="PX169" s="9"/>
      <c r="PY169" s="9"/>
      <c r="PZ169" s="9"/>
      <c r="QA169" s="9"/>
      <c r="QB169" s="9"/>
      <c r="QC169" s="9"/>
      <c r="QD169" s="9"/>
      <c r="QE169" s="9"/>
      <c r="QF169" s="9"/>
      <c r="QG169" s="9"/>
      <c r="QH169" s="9"/>
      <c r="QI169" s="9"/>
      <c r="QJ169" s="9"/>
      <c r="QK169" s="9"/>
      <c r="QL169" s="9"/>
      <c r="QM169" s="9"/>
      <c r="QN169" s="9"/>
      <c r="QO169" s="9"/>
      <c r="QP169" s="9"/>
      <c r="QQ169" s="9"/>
      <c r="QR169" s="9"/>
      <c r="QS169" s="9"/>
      <c r="QT169" s="9"/>
      <c r="QU169" s="9"/>
      <c r="QV169" s="9"/>
      <c r="QW169" s="9"/>
      <c r="QX169" s="9"/>
      <c r="QY169" s="9"/>
      <c r="QZ169" s="9"/>
      <c r="RA169" s="9"/>
      <c r="RB169" s="9"/>
      <c r="RC169" s="9"/>
      <c r="RD169" s="9"/>
      <c r="RE169" s="9"/>
      <c r="RF169" s="9"/>
      <c r="RG169" s="9"/>
      <c r="RH169" s="9"/>
      <c r="RI169" s="9"/>
      <c r="RJ169" s="9"/>
      <c r="RK169" s="9"/>
      <c r="RL169" s="9"/>
      <c r="RM169" s="9"/>
      <c r="RN169" s="9"/>
      <c r="RO169" s="9"/>
      <c r="RP169" s="9"/>
      <c r="RQ169" s="9"/>
      <c r="RR169" s="9"/>
      <c r="RS169" s="9"/>
      <c r="RT169" s="9"/>
      <c r="RU169" s="9"/>
      <c r="RV169" s="9"/>
      <c r="RW169" s="9"/>
      <c r="RX169" s="9"/>
      <c r="RY169" s="9"/>
      <c r="RZ169" s="9"/>
      <c r="SA169" s="9"/>
      <c r="SB169" s="9"/>
      <c r="SC169" s="9"/>
      <c r="SD169" s="9"/>
      <c r="SE169" s="9"/>
      <c r="SF169" s="9"/>
      <c r="SG169" s="9"/>
      <c r="SH169" s="9"/>
      <c r="SI169" s="9"/>
      <c r="SJ169" s="9"/>
      <c r="SK169" s="9"/>
      <c r="SL169" s="9"/>
      <c r="SM169" s="9"/>
      <c r="SN169" s="9"/>
      <c r="SO169" s="9"/>
      <c r="SP169" s="9"/>
      <c r="SQ169" s="9"/>
      <c r="SR169" s="9"/>
      <c r="SS169" s="9"/>
      <c r="ST169" s="9"/>
      <c r="SU169" s="9"/>
      <c r="SV169" s="9"/>
      <c r="SW169" s="9"/>
      <c r="SX169" s="9"/>
      <c r="SY169" s="9"/>
      <c r="SZ169" s="9"/>
      <c r="TA169" s="9"/>
      <c r="TB169" s="9"/>
      <c r="TC169" s="9"/>
      <c r="TD169" s="9"/>
      <c r="TE169" s="9"/>
      <c r="TF169" s="9"/>
      <c r="TG169" s="9"/>
      <c r="TH169" s="9"/>
      <c r="TI169" s="9"/>
      <c r="TJ169" s="9"/>
      <c r="TK169" s="9"/>
      <c r="TL169" s="9"/>
      <c r="TM169" s="9"/>
      <c r="TN169" s="9"/>
      <c r="TO169" s="9"/>
      <c r="TP169" s="9"/>
      <c r="TQ169" s="9"/>
      <c r="TR169" s="9"/>
      <c r="TS169" s="9"/>
      <c r="TT169" s="9"/>
      <c r="TU169" s="9"/>
      <c r="TV169" s="9"/>
      <c r="TW169" s="9"/>
      <c r="TX169" s="9"/>
      <c r="TY169" s="9"/>
      <c r="TZ169" s="9"/>
      <c r="UA169" s="9"/>
      <c r="UB169" s="9"/>
      <c r="UC169" s="9"/>
      <c r="UD169" s="9"/>
      <c r="UE169" s="9"/>
      <c r="UF169" s="9"/>
      <c r="UG169" s="9"/>
      <c r="UH169" s="9"/>
      <c r="UI169" s="9"/>
      <c r="UJ169" s="9"/>
      <c r="UK169" s="9"/>
      <c r="UL169" s="9"/>
      <c r="UM169" s="9"/>
      <c r="UN169" s="9"/>
      <c r="UO169" s="9"/>
      <c r="UP169" s="9"/>
      <c r="UQ169" s="9"/>
      <c r="UR169" s="9"/>
      <c r="US169" s="9"/>
      <c r="UT169" s="9"/>
      <c r="UU169" s="9"/>
      <c r="UV169" s="9"/>
      <c r="UW169" s="9"/>
      <c r="UX169" s="9"/>
      <c r="UY169" s="9"/>
      <c r="UZ169" s="9"/>
      <c r="VA169" s="9"/>
      <c r="VB169" s="9"/>
      <c r="VC169" s="9"/>
      <c r="VD169" s="9"/>
      <c r="VE169" s="9"/>
      <c r="VF169" s="9"/>
      <c r="VG169" s="9"/>
      <c r="VH169" s="9"/>
      <c r="VI169" s="9"/>
      <c r="VJ169" s="9"/>
      <c r="VK169" s="9"/>
      <c r="VL169" s="9"/>
      <c r="VM169" s="9"/>
      <c r="VN169" s="9"/>
      <c r="VO169" s="9"/>
      <c r="VP169" s="9"/>
      <c r="VQ169" s="9"/>
      <c r="VR169" s="9"/>
      <c r="VS169" s="9"/>
      <c r="VT169" s="9"/>
      <c r="VU169" s="9"/>
      <c r="VV169" s="9"/>
      <c r="VW169" s="9"/>
      <c r="VX169" s="9"/>
      <c r="VY169" s="9"/>
      <c r="VZ169" s="9"/>
      <c r="WA169" s="9"/>
      <c r="WB169" s="9"/>
      <c r="WC169" s="9"/>
      <c r="WD169" s="9"/>
      <c r="WE169" s="9"/>
      <c r="WF169" s="9"/>
      <c r="WG169" s="9"/>
      <c r="WH169" s="9"/>
      <c r="WI169" s="9"/>
      <c r="WJ169" s="9"/>
      <c r="WK169" s="9"/>
      <c r="WL169" s="9"/>
      <c r="WM169" s="9"/>
      <c r="WN169" s="9"/>
      <c r="WO169" s="9"/>
      <c r="WP169" s="9"/>
      <c r="WQ169" s="9"/>
      <c r="WR169" s="9"/>
      <c r="WS169" s="9"/>
      <c r="WT169" s="9"/>
      <c r="WU169" s="9"/>
      <c r="WV169" s="9"/>
      <c r="WW169" s="9"/>
      <c r="WX169" s="9"/>
      <c r="WY169" s="9"/>
      <c r="WZ169" s="9"/>
      <c r="XA169" s="9"/>
      <c r="XB169" s="9"/>
      <c r="XC169" s="9"/>
      <c r="XD169" s="9"/>
      <c r="XE169" s="9"/>
      <c r="XF169" s="9"/>
      <c r="XG169" s="9"/>
      <c r="XH169" s="9"/>
      <c r="XI169" s="9"/>
      <c r="XJ169" s="9"/>
      <c r="XK169" s="9"/>
      <c r="XL169" s="9"/>
      <c r="XM169" s="9"/>
      <c r="XN169" s="9"/>
      <c r="XO169" s="9"/>
      <c r="XP169" s="9"/>
      <c r="XQ169" s="9"/>
      <c r="XR169" s="9"/>
      <c r="XS169" s="9"/>
      <c r="XT169" s="9"/>
      <c r="XU169" s="9"/>
      <c r="XV169" s="9"/>
      <c r="XW169" s="9"/>
      <c r="XX169" s="9"/>
      <c r="XY169" s="9"/>
      <c r="XZ169" s="9"/>
      <c r="YA169" s="9"/>
      <c r="YB169" s="9"/>
      <c r="YC169" s="9"/>
      <c r="YD169" s="9"/>
      <c r="YE169" s="9"/>
      <c r="YF169" s="9"/>
      <c r="YG169" s="9"/>
      <c r="YH169" s="9"/>
      <c r="YI169" s="9"/>
      <c r="YJ169" s="9"/>
      <c r="YK169" s="9"/>
      <c r="YL169" s="9"/>
      <c r="YM169" s="9"/>
      <c r="YN169" s="9"/>
      <c r="YO169" s="9"/>
      <c r="YP169" s="9"/>
      <c r="YQ169" s="9"/>
      <c r="YR169" s="9"/>
      <c r="YS169" s="9"/>
      <c r="YT169" s="9"/>
      <c r="YU169" s="9"/>
      <c r="YV169" s="9"/>
      <c r="YW169" s="9"/>
      <c r="YX169" s="9"/>
      <c r="YY169" s="9"/>
      <c r="YZ169" s="9"/>
      <c r="ZA169" s="9"/>
      <c r="ZB169" s="9"/>
      <c r="ZC169" s="9"/>
      <c r="ZD169" s="9"/>
      <c r="ZE169" s="9"/>
      <c r="ZF169" s="9"/>
      <c r="ZG169" s="9"/>
      <c r="ZH169" s="9"/>
      <c r="ZI169" s="9"/>
      <c r="ZJ169" s="9"/>
      <c r="ZK169" s="9"/>
      <c r="ZL169" s="9"/>
      <c r="ZM169" s="9"/>
      <c r="ZN169" s="9"/>
      <c r="ZO169" s="9"/>
      <c r="ZP169" s="9"/>
      <c r="ZQ169" s="9"/>
      <c r="ZR169" s="9"/>
      <c r="ZS169" s="9"/>
      <c r="ZT169" s="9"/>
      <c r="ZU169" s="9"/>
      <c r="ZV169" s="9"/>
      <c r="ZW169" s="9"/>
      <c r="ZX169" s="9"/>
      <c r="ZY169" s="9"/>
      <c r="ZZ169" s="9"/>
      <c r="AAA169" s="9"/>
      <c r="AAB169" s="9"/>
      <c r="AAC169" s="9"/>
      <c r="AAD169" s="9"/>
      <c r="AAE169" s="9"/>
      <c r="AAF169" s="9"/>
      <c r="AAG169" s="9"/>
      <c r="AAH169" s="9"/>
      <c r="AAI169" s="9"/>
      <c r="AAJ169" s="9"/>
      <c r="AAK169" s="9"/>
      <c r="AAL169" s="9"/>
      <c r="AAM169" s="9"/>
      <c r="AAN169" s="9"/>
      <c r="AAO169" s="9"/>
      <c r="AAP169" s="9"/>
      <c r="AAQ169" s="9"/>
      <c r="AAR169" s="9"/>
      <c r="AAS169" s="9"/>
      <c r="AAT169" s="9"/>
      <c r="AAU169" s="9"/>
      <c r="AAV169" s="9"/>
      <c r="AAW169" s="9"/>
      <c r="AAX169" s="9"/>
      <c r="AAY169" s="9"/>
      <c r="AAZ169" s="9"/>
      <c r="ABA169" s="9"/>
      <c r="ABB169" s="9"/>
      <c r="ABC169" s="9"/>
      <c r="ABD169" s="9"/>
      <c r="ABE169" s="9"/>
      <c r="ABF169" s="9"/>
      <c r="ABG169" s="9"/>
      <c r="ABH169" s="9"/>
      <c r="ABI169" s="9"/>
      <c r="ABJ169" s="9"/>
      <c r="ABK169" s="9"/>
      <c r="ABL169" s="9"/>
      <c r="ABM169" s="9"/>
      <c r="ABN169" s="9"/>
      <c r="ABO169" s="9"/>
      <c r="ABP169" s="9"/>
      <c r="ABQ169" s="9"/>
      <c r="ABR169" s="9"/>
      <c r="ABS169" s="9"/>
      <c r="ABT169" s="9"/>
      <c r="ABU169" s="9"/>
      <c r="ABV169" s="9"/>
      <c r="ABW169" s="9"/>
      <c r="ABX169" s="9"/>
      <c r="ABY169" s="9"/>
      <c r="ABZ169" s="9"/>
      <c r="ACA169" s="9"/>
      <c r="ACB169" s="9"/>
      <c r="ACC169" s="9"/>
      <c r="ACD169" s="9"/>
      <c r="ACE169" s="9"/>
      <c r="ACF169" s="9"/>
      <c r="ACG169" s="9"/>
      <c r="ACH169" s="9"/>
      <c r="ACI169" s="9"/>
      <c r="ACJ169" s="9"/>
      <c r="ACK169" s="9"/>
      <c r="ACL169" s="9"/>
      <c r="ACM169" s="9"/>
      <c r="ACN169" s="9"/>
      <c r="ACO169" s="9"/>
      <c r="ACP169" s="9"/>
      <c r="ACQ169" s="9"/>
      <c r="ACR169" s="9"/>
      <c r="ACS169" s="9"/>
      <c r="ACT169" s="9"/>
      <c r="ACU169" s="9"/>
      <c r="ACV169" s="9"/>
      <c r="ACW169" s="9"/>
      <c r="ACX169" s="9"/>
      <c r="ACY169" s="9"/>
      <c r="ACZ169" s="9"/>
      <c r="ADA169" s="9"/>
      <c r="ADB169" s="9"/>
      <c r="ADC169" s="9"/>
      <c r="ADD169" s="9"/>
      <c r="ADE169" s="9"/>
      <c r="ADF169" s="9"/>
      <c r="ADG169" s="9"/>
      <c r="ADH169" s="9"/>
      <c r="ADI169" s="9"/>
      <c r="ADJ169" s="9"/>
      <c r="ADK169" s="9"/>
      <c r="ADL169" s="9"/>
      <c r="ADM169" s="9"/>
      <c r="ADN169" s="9"/>
      <c r="ADO169" s="9"/>
      <c r="ADP169" s="9"/>
      <c r="ADQ169" s="9"/>
      <c r="ADR169" s="9"/>
      <c r="ADS169" s="9"/>
      <c r="ADT169" s="9"/>
      <c r="ADU169" s="9"/>
      <c r="ADV169" s="9"/>
      <c r="ADW169" s="9"/>
      <c r="ADX169" s="9"/>
      <c r="ADY169" s="9"/>
      <c r="ADZ169" s="9"/>
      <c r="AEA169" s="9"/>
      <c r="AEB169" s="9"/>
      <c r="AEC169" s="9"/>
      <c r="AED169" s="9"/>
      <c r="AEE169" s="9"/>
      <c r="AEF169" s="9"/>
      <c r="AEG169" s="9"/>
      <c r="AEH169" s="9"/>
      <c r="AEI169" s="9"/>
      <c r="AEJ169" s="9"/>
      <c r="AEK169" s="9"/>
      <c r="AEL169" s="9"/>
      <c r="AEM169" s="9"/>
      <c r="AEN169" s="9"/>
      <c r="AEO169" s="9"/>
      <c r="AEP169" s="9"/>
      <c r="AEQ169" s="9"/>
      <c r="AER169" s="9"/>
      <c r="AES169" s="9"/>
      <c r="AET169" s="9"/>
      <c r="AEU169" s="9"/>
      <c r="AEV169" s="9"/>
      <c r="AEW169" s="9"/>
      <c r="AEX169" s="9"/>
      <c r="AEY169" s="9"/>
      <c r="AEZ169" s="9"/>
      <c r="AFA169" s="9"/>
      <c r="AFB169" s="9"/>
      <c r="AFC169" s="9"/>
      <c r="AFD169" s="9"/>
      <c r="AFE169" s="9"/>
      <c r="AFF169" s="9"/>
      <c r="AFG169" s="9"/>
      <c r="AFH169" s="9"/>
      <c r="AFI169" s="9"/>
      <c r="AFJ169" s="9"/>
      <c r="AFK169" s="9"/>
      <c r="AFL169" s="9"/>
      <c r="AFM169" s="9"/>
      <c r="AFN169" s="9"/>
      <c r="AFO169" s="9"/>
      <c r="AFP169" s="9"/>
      <c r="AFQ169" s="9"/>
      <c r="AFR169" s="9"/>
      <c r="AFS169" s="9"/>
      <c r="AFT169" s="9"/>
      <c r="AFU169" s="9"/>
      <c r="AFV169" s="9"/>
      <c r="AFW169" s="9"/>
      <c r="AFX169" s="9"/>
      <c r="AFY169" s="9"/>
      <c r="AFZ169" s="9"/>
      <c r="AGA169" s="9"/>
      <c r="AGB169" s="9"/>
      <c r="AGC169" s="9"/>
      <c r="AGD169" s="9"/>
      <c r="AGE169" s="9"/>
      <c r="AGF169" s="9"/>
      <c r="AGG169" s="9"/>
      <c r="AGH169" s="9"/>
      <c r="AGI169" s="9"/>
      <c r="AGJ169" s="9"/>
      <c r="AGK169" s="9"/>
      <c r="AGL169" s="9"/>
      <c r="AGM169" s="9"/>
      <c r="AGN169" s="9"/>
      <c r="AGO169" s="9"/>
      <c r="AGP169" s="9"/>
      <c r="AGQ169" s="9"/>
      <c r="AGR169" s="9"/>
      <c r="AGS169" s="9"/>
      <c r="AGT169" s="9"/>
      <c r="AGU169" s="9"/>
      <c r="AGV169" s="9"/>
      <c r="AGW169" s="9"/>
      <c r="AGX169" s="9"/>
      <c r="AGY169" s="9"/>
      <c r="AGZ169" s="9"/>
      <c r="AHA169" s="9"/>
      <c r="AHB169" s="9"/>
      <c r="AHC169" s="9"/>
      <c r="AHD169" s="9"/>
      <c r="AHE169" s="9"/>
      <c r="AHF169" s="9"/>
      <c r="AHG169" s="9"/>
      <c r="AHH169" s="9"/>
      <c r="AHI169" s="9"/>
      <c r="AHJ169" s="9"/>
      <c r="AHK169" s="9"/>
      <c r="AHL169" s="9"/>
      <c r="AHM169" s="9"/>
      <c r="AHN169" s="9"/>
      <c r="AHO169" s="9"/>
      <c r="AHP169" s="9"/>
      <c r="AHQ169" s="9"/>
      <c r="AHR169" s="9"/>
      <c r="AHS169" s="9"/>
      <c r="AHT169" s="9"/>
      <c r="AHU169" s="9"/>
      <c r="AHV169" s="9"/>
      <c r="AHW169" s="9"/>
      <c r="AHX169" s="9"/>
      <c r="AHY169" s="9"/>
      <c r="AHZ169" s="9"/>
      <c r="AIA169" s="9"/>
      <c r="AIB169" s="9"/>
      <c r="AIC169" s="9"/>
      <c r="AID169" s="9"/>
      <c r="AIE169" s="9"/>
      <c r="AIF169" s="9"/>
      <c r="AIG169" s="9"/>
      <c r="AIH169" s="9"/>
      <c r="AII169" s="9"/>
      <c r="AIJ169" s="9"/>
      <c r="AIK169" s="9"/>
      <c r="AIL169" s="9"/>
      <c r="AIM169" s="9"/>
      <c r="AIN169" s="9"/>
      <c r="AIO169" s="9"/>
      <c r="AIP169" s="9"/>
      <c r="AIQ169" s="9"/>
      <c r="AIR169" s="9"/>
      <c r="AIS169" s="9"/>
      <c r="AIT169" s="9"/>
      <c r="AIU169" s="9"/>
      <c r="AIV169" s="9"/>
      <c r="AIW169" s="9"/>
      <c r="AIX169" s="9"/>
      <c r="AIY169" s="9"/>
      <c r="AIZ169" s="9"/>
      <c r="AJA169" s="9"/>
      <c r="AJB169" s="9"/>
      <c r="AJC169" s="9"/>
      <c r="AJD169" s="9"/>
      <c r="AJE169" s="9"/>
      <c r="AJF169" s="9"/>
      <c r="AJG169" s="9"/>
      <c r="AJH169" s="9"/>
      <c r="AJI169" s="9"/>
      <c r="AJJ169" s="9"/>
      <c r="AJK169" s="9"/>
      <c r="AJL169" s="9"/>
      <c r="AJM169" s="9"/>
      <c r="AJN169" s="9"/>
      <c r="AJO169" s="9"/>
      <c r="AJP169" s="9"/>
      <c r="AJQ169" s="9"/>
      <c r="AJR169" s="9"/>
      <c r="AJS169" s="9"/>
      <c r="AJT169" s="9"/>
      <c r="AJU169" s="9"/>
      <c r="AJV169" s="9"/>
      <c r="AJW169" s="9"/>
      <c r="AJX169" s="9"/>
      <c r="AJY169" s="9"/>
      <c r="AJZ169" s="9"/>
      <c r="AKA169" s="9"/>
      <c r="AKB169" s="9"/>
      <c r="AKC169" s="9"/>
      <c r="AKD169" s="9"/>
      <c r="AKE169" s="9"/>
      <c r="AKF169" s="9"/>
      <c r="AKG169" s="9"/>
      <c r="AKH169" s="9"/>
      <c r="AKI169" s="9"/>
      <c r="AKJ169" s="9"/>
      <c r="AKK169" s="9"/>
      <c r="AKL169" s="9"/>
      <c r="AKM169" s="9"/>
      <c r="AKN169" s="9"/>
      <c r="AKO169" s="9"/>
      <c r="AKP169" s="9"/>
      <c r="AKQ169" s="9"/>
      <c r="AKR169" s="9"/>
      <c r="AKS169" s="9"/>
      <c r="AKT169" s="9"/>
      <c r="AKU169" s="9"/>
      <c r="AKV169" s="9"/>
      <c r="AKW169" s="9"/>
      <c r="AKX169" s="9"/>
      <c r="AKY169" s="9"/>
      <c r="AKZ169" s="9"/>
      <c r="ALA169" s="9"/>
      <c r="ALB169" s="9"/>
      <c r="ALC169" s="9"/>
      <c r="ALD169" s="9"/>
      <c r="ALE169" s="9"/>
      <c r="ALF169" s="9"/>
      <c r="ALG169" s="9"/>
      <c r="ALH169" s="9"/>
      <c r="ALI169" s="9"/>
      <c r="ALJ169" s="9"/>
      <c r="ALK169" s="9"/>
      <c r="ALL169" s="9"/>
      <c r="ALM169" s="9"/>
      <c r="ALN169" s="9"/>
      <c r="ALO169" s="9"/>
      <c r="ALP169" s="9"/>
      <c r="ALQ169" s="9"/>
      <c r="ALR169" s="9"/>
      <c r="ALS169" s="9"/>
      <c r="ALT169" s="9"/>
      <c r="ALU169" s="9"/>
      <c r="ALV169" s="9"/>
      <c r="ALW169" s="9"/>
      <c r="ALX169" s="9"/>
      <c r="ALY169" s="9"/>
      <c r="ALZ169" s="9"/>
      <c r="AMA169" s="9"/>
      <c r="AMB169" s="9"/>
      <c r="AMC169" s="9"/>
      <c r="AMD169" s="9"/>
      <c r="AME169" s="9"/>
      <c r="AMF169" s="9"/>
      <c r="AMG169" s="9"/>
      <c r="AMH169" s="9"/>
      <c r="AMI169" s="9"/>
      <c r="AMJ169" s="9"/>
      <c r="AMK169" s="9"/>
      <c r="AML169" s="9"/>
      <c r="AMM169" s="9"/>
      <c r="AMN169" s="9"/>
      <c r="AMO169" s="9"/>
      <c r="AMP169" s="9"/>
      <c r="AMQ169" s="9"/>
      <c r="AMR169" s="9"/>
      <c r="AMS169" s="9"/>
      <c r="AMT169" s="9"/>
      <c r="AMU169" s="9"/>
      <c r="AMV169" s="9"/>
      <c r="AMW169" s="9"/>
      <c r="AMX169" s="9"/>
      <c r="AMY169" s="9"/>
      <c r="AMZ169" s="9"/>
      <c r="ANA169" s="9"/>
      <c r="ANB169" s="9"/>
      <c r="ANC169" s="9"/>
      <c r="AND169" s="9"/>
      <c r="ANE169" s="9"/>
      <c r="ANF169" s="9"/>
      <c r="ANG169" s="9"/>
      <c r="ANH169" s="9"/>
      <c r="ANI169" s="9"/>
      <c r="ANJ169" s="9"/>
      <c r="ANK169" s="9"/>
      <c r="ANL169" s="9"/>
      <c r="ANM169" s="9"/>
      <c r="ANN169" s="9"/>
      <c r="ANO169" s="9"/>
      <c r="ANP169" s="9"/>
      <c r="ANQ169" s="9"/>
      <c r="ANR169" s="9"/>
      <c r="ANS169" s="9"/>
      <c r="ANT169" s="9"/>
      <c r="ANU169" s="9"/>
      <c r="ANV169" s="9"/>
      <c r="ANW169" s="9"/>
      <c r="ANX169" s="9"/>
      <c r="ANY169" s="9"/>
      <c r="ANZ169" s="9"/>
      <c r="AOA169" s="9"/>
      <c r="AOB169" s="9"/>
      <c r="AOC169" s="9"/>
      <c r="AOD169" s="9"/>
      <c r="AOE169" s="9"/>
      <c r="AOF169" s="9"/>
      <c r="AOG169" s="9"/>
      <c r="AOH169" s="9"/>
      <c r="AOI169" s="9"/>
      <c r="AOJ169" s="9"/>
      <c r="AOK169" s="9"/>
      <c r="AOL169" s="9"/>
      <c r="AOM169" s="9"/>
      <c r="AON169" s="9"/>
      <c r="AOO169" s="9"/>
      <c r="AOP169" s="9"/>
      <c r="AOQ169" s="9"/>
      <c r="AOR169" s="9"/>
      <c r="AOS169" s="9"/>
      <c r="AOT169" s="9"/>
      <c r="AOU169" s="9"/>
      <c r="AOV169" s="9"/>
      <c r="AOW169" s="9"/>
      <c r="AOX169" s="9"/>
      <c r="AOY169" s="9"/>
      <c r="AOZ169" s="9"/>
      <c r="APA169" s="9"/>
      <c r="APB169" s="9"/>
      <c r="APC169" s="9"/>
      <c r="APD169" s="9"/>
      <c r="APE169" s="9"/>
      <c r="APF169" s="9"/>
      <c r="APG169" s="9"/>
      <c r="APH169" s="9"/>
      <c r="API169" s="9"/>
      <c r="APJ169" s="9"/>
      <c r="APK169" s="9"/>
      <c r="APL169" s="9"/>
      <c r="APM169" s="9"/>
      <c r="APN169" s="9"/>
      <c r="APO169" s="9"/>
      <c r="APP169" s="9"/>
      <c r="APQ169" s="9"/>
      <c r="APR169" s="9"/>
      <c r="APS169" s="9"/>
      <c r="APT169" s="9"/>
      <c r="APU169" s="9"/>
      <c r="APV169" s="9"/>
      <c r="APW169" s="9"/>
      <c r="APX169" s="9"/>
      <c r="APY169" s="9"/>
      <c r="APZ169" s="9"/>
      <c r="AQA169" s="9"/>
      <c r="AQB169" s="9"/>
      <c r="AQC169" s="9"/>
      <c r="AQD169" s="9"/>
      <c r="AQE169" s="9"/>
      <c r="AQF169" s="9"/>
      <c r="AQG169" s="9"/>
      <c r="AQH169" s="9"/>
      <c r="AQI169" s="9"/>
      <c r="AQJ169" s="9"/>
      <c r="AQK169" s="9"/>
      <c r="AQL169" s="9"/>
      <c r="AQM169" s="9"/>
      <c r="AQN169" s="9"/>
      <c r="AQO169" s="9"/>
      <c r="AQP169" s="9"/>
      <c r="AQQ169" s="9"/>
      <c r="AQR169" s="9"/>
      <c r="AQS169" s="9"/>
      <c r="AQT169" s="9"/>
      <c r="AQU169" s="9"/>
      <c r="AQV169" s="9"/>
      <c r="AQW169" s="9"/>
      <c r="AQX169" s="9"/>
      <c r="AQY169" s="9"/>
      <c r="AQZ169" s="9"/>
      <c r="ARA169" s="9"/>
      <c r="ARB169" s="9"/>
      <c r="ARC169" s="9"/>
      <c r="ARD169" s="9"/>
      <c r="ARE169" s="9"/>
      <c r="ARF169" s="9"/>
      <c r="ARG169" s="9"/>
      <c r="ARH169" s="9"/>
      <c r="ARI169" s="9"/>
      <c r="ARJ169" s="9"/>
      <c r="ARK169" s="9"/>
      <c r="ARL169" s="9"/>
      <c r="ARM169" s="9"/>
      <c r="ARN169" s="9"/>
      <c r="ARO169" s="9"/>
      <c r="ARP169" s="9"/>
      <c r="ARQ169" s="9"/>
      <c r="ARR169" s="9"/>
      <c r="ARS169" s="9"/>
      <c r="ART169" s="9"/>
      <c r="ARU169" s="9"/>
      <c r="ARV169" s="9"/>
      <c r="ARW169" s="9"/>
      <c r="ARX169" s="9"/>
      <c r="ARY169" s="9"/>
      <c r="ARZ169" s="9"/>
      <c r="ASA169" s="9"/>
      <c r="ASB169" s="9"/>
      <c r="ASC169" s="9"/>
      <c r="ASD169" s="9"/>
      <c r="ASE169" s="9"/>
      <c r="ASF169" s="9"/>
      <c r="ASG169" s="9"/>
      <c r="ASH169" s="9"/>
      <c r="ASI169" s="9"/>
      <c r="ASJ169" s="9"/>
      <c r="ASK169" s="9"/>
      <c r="ASL169" s="9"/>
      <c r="ASM169" s="9"/>
      <c r="ASN169" s="9"/>
      <c r="ASO169" s="9"/>
      <c r="ASP169" s="9"/>
      <c r="ASQ169" s="9"/>
      <c r="ASR169" s="9"/>
      <c r="ASS169" s="9"/>
      <c r="AST169" s="9"/>
      <c r="ASU169" s="9"/>
      <c r="ASV169" s="9"/>
      <c r="ASW169" s="9"/>
      <c r="ASX169" s="9"/>
      <c r="ASY169" s="9"/>
      <c r="ASZ169" s="9"/>
      <c r="ATA169" s="9"/>
      <c r="ATB169" s="9"/>
      <c r="ATC169" s="9"/>
      <c r="ATD169" s="9"/>
      <c r="ATE169" s="9"/>
      <c r="ATF169" s="9"/>
      <c r="ATG169" s="9"/>
      <c r="ATH169" s="9"/>
      <c r="ATI169" s="9"/>
      <c r="ATJ169" s="9"/>
      <c r="ATK169" s="9"/>
      <c r="ATL169" s="9"/>
      <c r="ATM169" s="9"/>
      <c r="ATN169" s="9"/>
      <c r="ATO169" s="9"/>
      <c r="ATP169" s="9"/>
      <c r="ATQ169" s="9"/>
      <c r="ATR169" s="9"/>
      <c r="ATS169" s="9"/>
      <c r="ATT169" s="9"/>
      <c r="ATU169" s="9"/>
      <c r="ATV169" s="9"/>
      <c r="ATW169" s="9"/>
      <c r="ATX169" s="9"/>
      <c r="ATY169" s="9"/>
      <c r="ATZ169" s="9"/>
      <c r="AUA169" s="9"/>
      <c r="AUB169" s="9"/>
      <c r="AUC169" s="9"/>
      <c r="AUD169" s="9"/>
      <c r="AUE169" s="9"/>
      <c r="AUF169" s="9"/>
      <c r="AUG169" s="9"/>
      <c r="AUH169" s="9"/>
      <c r="AUI169" s="9"/>
      <c r="AUJ169" s="9"/>
      <c r="AUK169" s="9"/>
      <c r="AUL169" s="9"/>
      <c r="AUM169" s="9"/>
      <c r="AUN169" s="9"/>
      <c r="AUO169" s="9"/>
      <c r="AUP169" s="9"/>
      <c r="AUQ169" s="9"/>
      <c r="AUR169" s="9"/>
      <c r="AUS169" s="9"/>
      <c r="AUT169" s="9"/>
      <c r="AUU169" s="9"/>
      <c r="AUV169" s="9"/>
      <c r="AUW169" s="9"/>
      <c r="AUX169" s="9"/>
      <c r="AUY169" s="9"/>
      <c r="AUZ169" s="9"/>
      <c r="AVA169" s="9"/>
      <c r="AVB169" s="9"/>
      <c r="AVC169" s="9"/>
      <c r="AVD169" s="9"/>
      <c r="AVE169" s="9"/>
      <c r="AVF169" s="9"/>
      <c r="AVG169" s="9"/>
      <c r="AVH169" s="9"/>
      <c r="AVI169" s="9"/>
      <c r="AVJ169" s="9"/>
      <c r="AVK169" s="9"/>
      <c r="AVL169" s="9"/>
      <c r="AVM169" s="9"/>
      <c r="AVN169" s="9"/>
      <c r="AVO169" s="9"/>
      <c r="AVP169" s="9"/>
      <c r="AVQ169" s="9"/>
      <c r="AVR169" s="9"/>
      <c r="AVS169" s="9"/>
      <c r="AVT169" s="9"/>
      <c r="AVU169" s="9"/>
      <c r="AVV169" s="9"/>
      <c r="AVW169" s="9"/>
      <c r="AVX169" s="9"/>
      <c r="AVY169" s="9"/>
      <c r="AVZ169" s="9"/>
      <c r="AWA169" s="9"/>
      <c r="AWB169" s="9"/>
      <c r="AWC169" s="9"/>
      <c r="AWD169" s="9"/>
      <c r="AWE169" s="9"/>
      <c r="AWF169" s="9"/>
      <c r="AWG169" s="9"/>
      <c r="AWH169" s="9"/>
      <c r="AWI169" s="9"/>
      <c r="AWJ169" s="9"/>
      <c r="AWK169" s="9"/>
      <c r="AWL169" s="9"/>
      <c r="AWM169" s="9"/>
      <c r="AWN169" s="9"/>
      <c r="AWO169" s="9"/>
      <c r="AWP169" s="9"/>
      <c r="AWQ169" s="9"/>
      <c r="AWR169" s="9"/>
      <c r="AWS169" s="9"/>
      <c r="AWT169" s="9"/>
      <c r="AWU169" s="9"/>
      <c r="AWV169" s="9"/>
      <c r="AWW169" s="9"/>
      <c r="AWX169" s="9"/>
      <c r="AWY169" s="9"/>
      <c r="AWZ169" s="9"/>
      <c r="AXA169" s="9"/>
      <c r="AXB169" s="9"/>
      <c r="AXC169" s="9"/>
      <c r="AXD169" s="9"/>
      <c r="AXE169" s="9"/>
      <c r="AXF169" s="9"/>
      <c r="AXG169" s="9"/>
      <c r="AXH169" s="9"/>
      <c r="AXI169" s="9"/>
      <c r="AXJ169" s="9"/>
      <c r="AXK169" s="9"/>
      <c r="AXL169" s="9"/>
      <c r="AXM169" s="9"/>
      <c r="AXN169" s="9"/>
      <c r="AXO169" s="9"/>
      <c r="AXP169" s="9"/>
      <c r="AXQ169" s="9"/>
      <c r="AXR169" s="9"/>
      <c r="AXS169" s="9"/>
      <c r="AXT169" s="9"/>
      <c r="AXU169" s="9"/>
      <c r="AXV169" s="9"/>
      <c r="AXW169" s="9"/>
      <c r="AXX169" s="9"/>
      <c r="AXY169" s="9"/>
      <c r="AXZ169" s="9"/>
      <c r="AYA169" s="9"/>
      <c r="AYB169" s="9"/>
      <c r="AYC169" s="9"/>
      <c r="AYD169" s="9"/>
      <c r="AYE169" s="9"/>
      <c r="AYF169" s="9"/>
      <c r="AYG169" s="9"/>
      <c r="AYH169" s="9"/>
      <c r="AYI169" s="9"/>
      <c r="AYJ169" s="9"/>
      <c r="AYK169" s="9"/>
      <c r="AYL169" s="9"/>
      <c r="AYM169" s="9"/>
      <c r="AYN169" s="9"/>
      <c r="AYO169" s="9"/>
      <c r="AYP169" s="9"/>
      <c r="AYQ169" s="9"/>
      <c r="AYR169" s="9"/>
      <c r="AYS169" s="9"/>
      <c r="AYT169" s="9"/>
      <c r="AYU169" s="9"/>
      <c r="AYV169" s="9"/>
      <c r="AYW169" s="9"/>
      <c r="AYX169" s="9"/>
      <c r="AYY169" s="9"/>
      <c r="AYZ169" s="9"/>
      <c r="AZA169" s="9"/>
      <c r="AZB169" s="9"/>
      <c r="AZC169" s="9"/>
      <c r="AZD169" s="9"/>
      <c r="AZE169" s="9"/>
      <c r="AZF169" s="9"/>
      <c r="AZG169" s="9"/>
      <c r="AZH169" s="9"/>
      <c r="AZI169" s="9"/>
      <c r="AZJ169" s="9"/>
      <c r="AZK169" s="9"/>
      <c r="AZL169" s="9"/>
      <c r="AZM169" s="9"/>
      <c r="AZN169" s="9"/>
      <c r="AZO169" s="9"/>
      <c r="AZP169" s="9"/>
      <c r="AZQ169" s="9"/>
      <c r="AZR169" s="9"/>
      <c r="AZS169" s="9"/>
      <c r="AZT169" s="9"/>
      <c r="AZU169" s="9"/>
      <c r="AZV169" s="9"/>
      <c r="AZW169" s="9"/>
      <c r="AZX169" s="9"/>
      <c r="AZY169" s="9"/>
      <c r="AZZ169" s="9"/>
      <c r="BAA169" s="9"/>
      <c r="BAB169" s="9"/>
      <c r="BAC169" s="9"/>
      <c r="BAD169" s="9"/>
      <c r="BAE169" s="9"/>
      <c r="BAF169" s="9"/>
      <c r="BAG169" s="9"/>
      <c r="BAH169" s="9"/>
      <c r="BAI169" s="9"/>
      <c r="BAJ169" s="9"/>
      <c r="BAK169" s="9"/>
      <c r="BAL169" s="9"/>
      <c r="BAM169" s="9"/>
      <c r="BAN169" s="9"/>
      <c r="BAO169" s="9"/>
      <c r="BAP169" s="9"/>
      <c r="BAQ169" s="9"/>
      <c r="BAR169" s="9"/>
      <c r="BAS169" s="9"/>
      <c r="BAT169" s="9"/>
      <c r="BAU169" s="9"/>
      <c r="BAV169" s="9"/>
      <c r="BAW169" s="9"/>
      <c r="BAX169" s="9"/>
      <c r="BAY169" s="9"/>
      <c r="BAZ169" s="9"/>
      <c r="BBA169" s="9"/>
      <c r="BBB169" s="9"/>
      <c r="BBC169" s="9"/>
      <c r="BBD169" s="9"/>
      <c r="BBE169" s="9"/>
      <c r="BBF169" s="9"/>
      <c r="BBG169" s="9"/>
      <c r="BBH169" s="9"/>
      <c r="BBI169" s="9"/>
      <c r="BBJ169" s="9"/>
      <c r="BBK169" s="9"/>
      <c r="BBL169" s="9"/>
      <c r="BBM169" s="9"/>
      <c r="BBN169" s="9"/>
      <c r="BBO169" s="9"/>
      <c r="BBP169" s="9"/>
      <c r="BBQ169" s="9"/>
      <c r="BBR169" s="9"/>
      <c r="BBS169" s="9"/>
      <c r="BBT169" s="9"/>
      <c r="BBU169" s="9"/>
      <c r="BBV169" s="9"/>
      <c r="BBW169" s="9"/>
      <c r="BBX169" s="9"/>
      <c r="BBY169" s="9"/>
      <c r="BBZ169" s="9"/>
      <c r="BCA169" s="9"/>
      <c r="BCB169" s="9"/>
      <c r="BCC169" s="9"/>
      <c r="BCD169" s="9"/>
      <c r="BCE169" s="9"/>
      <c r="BCF169" s="9"/>
      <c r="BCG169" s="9"/>
      <c r="BCH169" s="9"/>
      <c r="BCI169" s="9"/>
      <c r="BCJ169" s="9"/>
      <c r="BCK169" s="9"/>
      <c r="BCL169" s="9"/>
      <c r="BCM169" s="9"/>
      <c r="BCN169" s="9"/>
      <c r="BCO169" s="9"/>
      <c r="BCP169" s="9"/>
      <c r="BCQ169" s="9"/>
      <c r="BCR169" s="9"/>
      <c r="BCS169" s="9"/>
      <c r="BCT169" s="9"/>
      <c r="BCU169" s="9"/>
      <c r="BCV169" s="9"/>
      <c r="BCW169" s="9"/>
      <c r="BCX169" s="9"/>
      <c r="BCY169" s="9"/>
      <c r="BCZ169" s="9"/>
      <c r="BDA169" s="9"/>
      <c r="BDB169" s="9"/>
      <c r="BDC169" s="9"/>
      <c r="BDD169" s="9"/>
      <c r="BDE169" s="9"/>
      <c r="BDF169" s="9"/>
      <c r="BDG169" s="9"/>
      <c r="BDH169" s="9"/>
      <c r="BDI169" s="9"/>
      <c r="BDJ169" s="9"/>
      <c r="BDK169" s="9"/>
      <c r="BDL169" s="9"/>
      <c r="BDM169" s="9"/>
      <c r="BDN169" s="9"/>
      <c r="BDO169" s="9"/>
      <c r="BDP169" s="9"/>
      <c r="BDQ169" s="9"/>
      <c r="BDR169" s="9"/>
      <c r="BDS169" s="9"/>
      <c r="BDT169" s="9"/>
      <c r="BDU169" s="9"/>
      <c r="BDV169" s="9"/>
      <c r="BDW169" s="9"/>
      <c r="BDX169" s="9"/>
      <c r="BDY169" s="9"/>
      <c r="BDZ169" s="9"/>
      <c r="BEA169" s="9"/>
      <c r="BEB169" s="9"/>
      <c r="BEC169" s="9"/>
      <c r="BED169" s="9"/>
      <c r="BEE169" s="9"/>
      <c r="BEF169" s="9"/>
      <c r="BEG169" s="9"/>
      <c r="BEH169" s="9"/>
      <c r="BEI169" s="9"/>
      <c r="BEJ169" s="9"/>
      <c r="BEK169" s="9"/>
      <c r="BEL169" s="9"/>
      <c r="BEM169" s="9"/>
      <c r="BEN169" s="9"/>
      <c r="BEO169" s="9"/>
      <c r="BEP169" s="9"/>
      <c r="BEQ169" s="9"/>
      <c r="BER169" s="9"/>
      <c r="BES169" s="9"/>
      <c r="BET169" s="9"/>
      <c r="BEU169" s="9"/>
      <c r="BEV169" s="9"/>
      <c r="BEW169" s="9"/>
      <c r="BEX169" s="9"/>
      <c r="BEY169" s="9"/>
      <c r="BEZ169" s="9"/>
      <c r="BFA169" s="9"/>
      <c r="BFB169" s="9"/>
      <c r="BFC169" s="9"/>
      <c r="BFD169" s="9"/>
      <c r="BFE169" s="9"/>
      <c r="BFF169" s="9"/>
      <c r="BFG169" s="9"/>
      <c r="BFH169" s="9"/>
      <c r="BFI169" s="9"/>
      <c r="BFJ169" s="9"/>
      <c r="BFK169" s="9"/>
      <c r="BFL169" s="9"/>
      <c r="BFM169" s="9"/>
      <c r="BFN169" s="9"/>
      <c r="BFO169" s="9"/>
      <c r="BFP169" s="9"/>
      <c r="BFQ169" s="9"/>
      <c r="BFR169" s="9"/>
      <c r="BFS169" s="9"/>
      <c r="BFT169" s="9"/>
      <c r="BFU169" s="9"/>
      <c r="BFV169" s="9"/>
      <c r="BFW169" s="9"/>
      <c r="BFX169" s="9"/>
      <c r="BFY169" s="9"/>
      <c r="BFZ169" s="9"/>
      <c r="BGA169" s="9"/>
      <c r="BGB169" s="9"/>
      <c r="BGC169" s="9"/>
      <c r="BGD169" s="9"/>
      <c r="BGE169" s="9"/>
      <c r="BGF169" s="9"/>
      <c r="BGG169" s="9"/>
      <c r="BGH169" s="9"/>
      <c r="BGI169" s="9"/>
      <c r="BGJ169" s="9"/>
      <c r="BGK169" s="9"/>
      <c r="BGL169" s="9"/>
      <c r="BGM169" s="9"/>
      <c r="BGN169" s="9"/>
      <c r="BGO169" s="9"/>
      <c r="BGP169" s="9"/>
      <c r="BGQ169" s="9"/>
      <c r="BGR169" s="9"/>
      <c r="BGS169" s="9"/>
      <c r="BGT169" s="9"/>
      <c r="BGU169" s="9"/>
      <c r="BGV169" s="9"/>
      <c r="BGW169" s="9"/>
      <c r="BGX169" s="9"/>
      <c r="BGY169" s="9"/>
      <c r="BGZ169" s="9"/>
      <c r="BHA169" s="9"/>
      <c r="BHB169" s="9"/>
      <c r="BHC169" s="9"/>
      <c r="BHD169" s="9"/>
      <c r="BHE169" s="9"/>
      <c r="BHF169" s="9"/>
      <c r="BHG169" s="9"/>
      <c r="BHH169" s="9"/>
      <c r="BHI169" s="9"/>
      <c r="BHJ169" s="9"/>
      <c r="BHK169" s="9"/>
      <c r="BHL169" s="9"/>
      <c r="BHM169" s="9"/>
      <c r="BHN169" s="9"/>
      <c r="BHO169" s="9"/>
      <c r="BHP169" s="9"/>
      <c r="BHQ169" s="9"/>
      <c r="BHR169" s="9"/>
      <c r="BHS169" s="9"/>
      <c r="BHT169" s="9"/>
      <c r="BHU169" s="9"/>
      <c r="BHV169" s="9"/>
      <c r="BHW169" s="9"/>
      <c r="BHX169" s="9"/>
      <c r="BHY169" s="9"/>
      <c r="BHZ169" s="9"/>
      <c r="BIA169" s="9"/>
      <c r="BIB169" s="9"/>
      <c r="BIC169" s="9"/>
    </row>
    <row r="170" spans="1:1589" s="10" customFormat="1" ht="43.5" customHeight="1">
      <c r="A170" s="79"/>
      <c r="B170" s="55"/>
      <c r="C170" s="204"/>
      <c r="D170" s="197"/>
      <c r="E170" s="44">
        <v>42370</v>
      </c>
      <c r="F170" s="44">
        <v>42735</v>
      </c>
      <c r="G170" s="45" t="s">
        <v>11</v>
      </c>
      <c r="H170" s="145"/>
      <c r="I170" s="145">
        <f t="shared" ref="I170" si="22">I173+I176+I179+I182</f>
        <v>0</v>
      </c>
      <c r="J170" s="145">
        <f t="shared" ref="J170" si="23">J173+J176+J179+J182</f>
        <v>0</v>
      </c>
      <c r="K170" s="143"/>
      <c r="L170" s="145">
        <f t="shared" si="20"/>
        <v>20602477</v>
      </c>
      <c r="M170" s="145">
        <f t="shared" ref="M170" si="24">M173+M176+M179+M182</f>
        <v>0</v>
      </c>
      <c r="N170" s="145"/>
      <c r="O170" s="145"/>
      <c r="P170" s="145"/>
      <c r="Q170" s="145"/>
      <c r="R170" s="145"/>
      <c r="S170" s="145"/>
      <c r="T170"/>
      <c r="U170" s="188">
        <f>U172+U175+U178+U184</f>
        <v>2419.75</v>
      </c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  <c r="EO170" s="9"/>
      <c r="EP170" s="9"/>
      <c r="EQ170" s="9"/>
      <c r="ER170" s="9"/>
      <c r="ES170" s="9"/>
      <c r="ET170" s="9"/>
      <c r="EU170" s="9"/>
      <c r="EV170" s="9"/>
      <c r="EW170" s="9"/>
      <c r="EX170" s="9"/>
      <c r="EY170" s="9"/>
      <c r="EZ170" s="9"/>
      <c r="FA170" s="9"/>
      <c r="FB170" s="9"/>
      <c r="FC170" s="9"/>
      <c r="FD170" s="9"/>
      <c r="FE170" s="9"/>
      <c r="FF170" s="9"/>
      <c r="FG170" s="9"/>
      <c r="FH170" s="9"/>
      <c r="FI170" s="9"/>
      <c r="FJ170" s="9"/>
      <c r="FK170" s="9"/>
      <c r="FL170" s="9"/>
      <c r="FM170" s="9"/>
      <c r="FN170" s="9"/>
      <c r="FO170" s="9"/>
      <c r="FP170" s="9"/>
      <c r="FQ170" s="9"/>
      <c r="FR170" s="9"/>
      <c r="FS170" s="9"/>
      <c r="FT170" s="9"/>
      <c r="FU170" s="9"/>
      <c r="FV170" s="9"/>
      <c r="FW170" s="9"/>
      <c r="FX170" s="9"/>
      <c r="FY170" s="9"/>
      <c r="FZ170" s="9"/>
      <c r="GA170" s="9"/>
      <c r="GB170" s="9"/>
      <c r="GC170" s="9"/>
      <c r="GD170" s="9"/>
      <c r="GE170" s="9"/>
      <c r="GF170" s="9"/>
      <c r="GG170" s="9"/>
      <c r="GH170" s="9"/>
      <c r="GI170" s="9"/>
      <c r="GJ170" s="9"/>
      <c r="GK170" s="9"/>
      <c r="GL170" s="9"/>
      <c r="GM170" s="9"/>
      <c r="GN170" s="9"/>
      <c r="GO170" s="9"/>
      <c r="GP170" s="9"/>
      <c r="GQ170" s="9"/>
      <c r="GR170" s="9"/>
      <c r="GS170" s="9"/>
      <c r="GT170" s="9"/>
      <c r="GU170" s="9"/>
      <c r="GV170" s="9"/>
      <c r="GW170" s="9"/>
      <c r="GX170" s="9"/>
      <c r="GY170" s="9"/>
      <c r="GZ170" s="9"/>
      <c r="HA170" s="9"/>
      <c r="HB170" s="9"/>
      <c r="HC170" s="9"/>
      <c r="HD170" s="9"/>
      <c r="HE170" s="9"/>
      <c r="HF170" s="9"/>
      <c r="HG170" s="9"/>
      <c r="HH170" s="9"/>
      <c r="HI170" s="9"/>
      <c r="HJ170" s="9"/>
      <c r="HK170" s="9"/>
      <c r="HL170" s="9"/>
      <c r="HM170" s="9"/>
      <c r="HN170" s="9"/>
      <c r="HO170" s="9"/>
      <c r="HP170" s="9"/>
      <c r="HQ170" s="9"/>
      <c r="HR170" s="9"/>
      <c r="HS170" s="9"/>
      <c r="HT170" s="9"/>
      <c r="HU170" s="9"/>
      <c r="HV170" s="9"/>
      <c r="HW170" s="9"/>
      <c r="HX170" s="9"/>
      <c r="HY170" s="9"/>
      <c r="HZ170" s="9"/>
      <c r="IA170" s="9"/>
      <c r="IB170" s="9"/>
      <c r="IC170" s="9"/>
      <c r="ID170" s="9"/>
      <c r="IE170" s="9"/>
      <c r="IF170" s="9"/>
      <c r="IG170" s="9"/>
      <c r="IH170" s="9"/>
      <c r="II170" s="9"/>
      <c r="IJ170" s="9"/>
      <c r="IK170" s="9"/>
      <c r="IL170" s="9"/>
      <c r="IM170" s="9"/>
      <c r="IN170" s="9"/>
      <c r="IO170" s="9"/>
      <c r="IP170" s="9"/>
      <c r="IQ170" s="9"/>
      <c r="IR170" s="9"/>
      <c r="IS170" s="9"/>
      <c r="IT170" s="9"/>
      <c r="IU170" s="9"/>
      <c r="IV170" s="9"/>
      <c r="IW170" s="9"/>
      <c r="IX170" s="9"/>
      <c r="IY170" s="9"/>
      <c r="IZ170" s="9"/>
      <c r="JA170" s="9"/>
      <c r="JB170" s="9"/>
      <c r="JC170" s="9"/>
      <c r="JD170" s="9"/>
      <c r="JE170" s="9"/>
      <c r="JF170" s="9"/>
      <c r="JG170" s="9"/>
      <c r="JH170" s="9"/>
      <c r="JI170" s="9"/>
      <c r="JJ170" s="9"/>
      <c r="JK170" s="9"/>
      <c r="JL170" s="9"/>
      <c r="JM170" s="9"/>
      <c r="JN170" s="9"/>
      <c r="JO170" s="9"/>
      <c r="JP170" s="9"/>
      <c r="JQ170" s="9"/>
      <c r="JR170" s="9"/>
      <c r="JS170" s="9"/>
      <c r="JT170" s="9"/>
      <c r="JU170" s="9"/>
      <c r="JV170" s="9"/>
      <c r="JW170" s="9"/>
      <c r="JX170" s="9"/>
      <c r="JY170" s="9"/>
      <c r="JZ170" s="9"/>
      <c r="KA170" s="9"/>
      <c r="KB170" s="9"/>
      <c r="KC170" s="9"/>
      <c r="KD170" s="9"/>
      <c r="KE170" s="9"/>
      <c r="KF170" s="9"/>
      <c r="KG170" s="9"/>
      <c r="KH170" s="9"/>
      <c r="KI170" s="9"/>
      <c r="KJ170" s="9"/>
      <c r="KK170" s="9"/>
      <c r="KL170" s="9"/>
      <c r="KM170" s="9"/>
      <c r="KN170" s="9"/>
      <c r="KO170" s="9"/>
      <c r="KP170" s="9"/>
      <c r="KQ170" s="9"/>
      <c r="KR170" s="9"/>
      <c r="KS170" s="9"/>
      <c r="KT170" s="9"/>
      <c r="KU170" s="9"/>
      <c r="KV170" s="9"/>
      <c r="KW170" s="9"/>
      <c r="KX170" s="9"/>
      <c r="KY170" s="9"/>
      <c r="KZ170" s="9"/>
      <c r="LA170" s="9"/>
      <c r="LB170" s="9"/>
      <c r="LC170" s="9"/>
      <c r="LD170" s="9"/>
      <c r="LE170" s="9"/>
      <c r="LF170" s="9"/>
      <c r="LG170" s="9"/>
      <c r="LH170" s="9"/>
      <c r="LI170" s="9"/>
      <c r="LJ170" s="9"/>
      <c r="LK170" s="9"/>
      <c r="LL170" s="9"/>
      <c r="LM170" s="9"/>
      <c r="LN170" s="9"/>
      <c r="LO170" s="9"/>
      <c r="LP170" s="9"/>
      <c r="LQ170" s="9"/>
      <c r="LR170" s="9"/>
      <c r="LS170" s="9"/>
      <c r="LT170" s="9"/>
      <c r="LU170" s="9"/>
      <c r="LV170" s="9"/>
      <c r="LW170" s="9"/>
      <c r="LX170" s="9"/>
      <c r="LY170" s="9"/>
      <c r="LZ170" s="9"/>
      <c r="MA170" s="9"/>
      <c r="MB170" s="9"/>
      <c r="MC170" s="9"/>
      <c r="MD170" s="9"/>
      <c r="ME170" s="9"/>
      <c r="MF170" s="9"/>
      <c r="MG170" s="9"/>
      <c r="MH170" s="9"/>
      <c r="MI170" s="9"/>
      <c r="MJ170" s="9"/>
      <c r="MK170" s="9"/>
      <c r="ML170" s="9"/>
      <c r="MM170" s="9"/>
      <c r="MN170" s="9"/>
      <c r="MO170" s="9"/>
      <c r="MP170" s="9"/>
      <c r="MQ170" s="9"/>
      <c r="MR170" s="9"/>
      <c r="MS170" s="9"/>
      <c r="MT170" s="9"/>
      <c r="MU170" s="9"/>
      <c r="MV170" s="9"/>
      <c r="MW170" s="9"/>
      <c r="MX170" s="9"/>
      <c r="MY170" s="9"/>
      <c r="MZ170" s="9"/>
      <c r="NA170" s="9"/>
      <c r="NB170" s="9"/>
      <c r="NC170" s="9"/>
      <c r="ND170" s="9"/>
      <c r="NE170" s="9"/>
      <c r="NF170" s="9"/>
      <c r="NG170" s="9"/>
      <c r="NH170" s="9"/>
      <c r="NI170" s="9"/>
      <c r="NJ170" s="9"/>
      <c r="NK170" s="9"/>
      <c r="NL170" s="9"/>
      <c r="NM170" s="9"/>
      <c r="NN170" s="9"/>
      <c r="NO170" s="9"/>
      <c r="NP170" s="9"/>
      <c r="NQ170" s="9"/>
      <c r="NR170" s="9"/>
      <c r="NS170" s="9"/>
      <c r="NT170" s="9"/>
      <c r="NU170" s="9"/>
      <c r="NV170" s="9"/>
      <c r="NW170" s="9"/>
      <c r="NX170" s="9"/>
      <c r="NY170" s="9"/>
      <c r="NZ170" s="9"/>
      <c r="OA170" s="9"/>
      <c r="OB170" s="9"/>
      <c r="OC170" s="9"/>
      <c r="OD170" s="9"/>
      <c r="OE170" s="9"/>
      <c r="OF170" s="9"/>
      <c r="OG170" s="9"/>
      <c r="OH170" s="9"/>
      <c r="OI170" s="9"/>
      <c r="OJ170" s="9"/>
      <c r="OK170" s="9"/>
      <c r="OL170" s="9"/>
      <c r="OM170" s="9"/>
      <c r="ON170" s="9"/>
      <c r="OO170" s="9"/>
      <c r="OP170" s="9"/>
      <c r="OQ170" s="9"/>
      <c r="OR170" s="9"/>
      <c r="OS170" s="9"/>
      <c r="OT170" s="9"/>
      <c r="OU170" s="9"/>
      <c r="OV170" s="9"/>
      <c r="OW170" s="9"/>
      <c r="OX170" s="9"/>
      <c r="OY170" s="9"/>
      <c r="OZ170" s="9"/>
      <c r="PA170" s="9"/>
      <c r="PB170" s="9"/>
      <c r="PC170" s="9"/>
      <c r="PD170" s="9"/>
      <c r="PE170" s="9"/>
      <c r="PF170" s="9"/>
      <c r="PG170" s="9"/>
      <c r="PH170" s="9"/>
      <c r="PI170" s="9"/>
      <c r="PJ170" s="9"/>
      <c r="PK170" s="9"/>
      <c r="PL170" s="9"/>
      <c r="PM170" s="9"/>
      <c r="PN170" s="9"/>
      <c r="PO170" s="9"/>
      <c r="PP170" s="9"/>
      <c r="PQ170" s="9"/>
      <c r="PR170" s="9"/>
      <c r="PS170" s="9"/>
      <c r="PT170" s="9"/>
      <c r="PU170" s="9"/>
      <c r="PV170" s="9"/>
      <c r="PW170" s="9"/>
      <c r="PX170" s="9"/>
      <c r="PY170" s="9"/>
      <c r="PZ170" s="9"/>
      <c r="QA170" s="9"/>
      <c r="QB170" s="9"/>
      <c r="QC170" s="9"/>
      <c r="QD170" s="9"/>
      <c r="QE170" s="9"/>
      <c r="QF170" s="9"/>
      <c r="QG170" s="9"/>
      <c r="QH170" s="9"/>
      <c r="QI170" s="9"/>
      <c r="QJ170" s="9"/>
      <c r="QK170" s="9"/>
      <c r="QL170" s="9"/>
      <c r="QM170" s="9"/>
      <c r="QN170" s="9"/>
      <c r="QO170" s="9"/>
      <c r="QP170" s="9"/>
      <c r="QQ170" s="9"/>
      <c r="QR170" s="9"/>
      <c r="QS170" s="9"/>
      <c r="QT170" s="9"/>
      <c r="QU170" s="9"/>
      <c r="QV170" s="9"/>
      <c r="QW170" s="9"/>
      <c r="QX170" s="9"/>
      <c r="QY170" s="9"/>
      <c r="QZ170" s="9"/>
      <c r="RA170" s="9"/>
      <c r="RB170" s="9"/>
      <c r="RC170" s="9"/>
      <c r="RD170" s="9"/>
      <c r="RE170" s="9"/>
      <c r="RF170" s="9"/>
      <c r="RG170" s="9"/>
      <c r="RH170" s="9"/>
      <c r="RI170" s="9"/>
      <c r="RJ170" s="9"/>
      <c r="RK170" s="9"/>
      <c r="RL170" s="9"/>
      <c r="RM170" s="9"/>
      <c r="RN170" s="9"/>
      <c r="RO170" s="9"/>
      <c r="RP170" s="9"/>
      <c r="RQ170" s="9"/>
      <c r="RR170" s="9"/>
      <c r="RS170" s="9"/>
      <c r="RT170" s="9"/>
      <c r="RU170" s="9"/>
      <c r="RV170" s="9"/>
      <c r="RW170" s="9"/>
      <c r="RX170" s="9"/>
      <c r="RY170" s="9"/>
      <c r="RZ170" s="9"/>
      <c r="SA170" s="9"/>
      <c r="SB170" s="9"/>
      <c r="SC170" s="9"/>
      <c r="SD170" s="9"/>
      <c r="SE170" s="9"/>
      <c r="SF170" s="9"/>
      <c r="SG170" s="9"/>
      <c r="SH170" s="9"/>
      <c r="SI170" s="9"/>
      <c r="SJ170" s="9"/>
      <c r="SK170" s="9"/>
      <c r="SL170" s="9"/>
      <c r="SM170" s="9"/>
      <c r="SN170" s="9"/>
      <c r="SO170" s="9"/>
      <c r="SP170" s="9"/>
      <c r="SQ170" s="9"/>
      <c r="SR170" s="9"/>
      <c r="SS170" s="9"/>
      <c r="ST170" s="9"/>
      <c r="SU170" s="9"/>
      <c r="SV170" s="9"/>
      <c r="SW170" s="9"/>
      <c r="SX170" s="9"/>
      <c r="SY170" s="9"/>
      <c r="SZ170" s="9"/>
      <c r="TA170" s="9"/>
      <c r="TB170" s="9"/>
      <c r="TC170" s="9"/>
      <c r="TD170" s="9"/>
      <c r="TE170" s="9"/>
      <c r="TF170" s="9"/>
      <c r="TG170" s="9"/>
      <c r="TH170" s="9"/>
      <c r="TI170" s="9"/>
      <c r="TJ170" s="9"/>
      <c r="TK170" s="9"/>
      <c r="TL170" s="9"/>
      <c r="TM170" s="9"/>
      <c r="TN170" s="9"/>
      <c r="TO170" s="9"/>
      <c r="TP170" s="9"/>
      <c r="TQ170" s="9"/>
      <c r="TR170" s="9"/>
      <c r="TS170" s="9"/>
      <c r="TT170" s="9"/>
      <c r="TU170" s="9"/>
      <c r="TV170" s="9"/>
      <c r="TW170" s="9"/>
      <c r="TX170" s="9"/>
      <c r="TY170" s="9"/>
      <c r="TZ170" s="9"/>
      <c r="UA170" s="9"/>
      <c r="UB170" s="9"/>
      <c r="UC170" s="9"/>
      <c r="UD170" s="9"/>
      <c r="UE170" s="9"/>
      <c r="UF170" s="9"/>
      <c r="UG170" s="9"/>
      <c r="UH170" s="9"/>
      <c r="UI170" s="9"/>
      <c r="UJ170" s="9"/>
      <c r="UK170" s="9"/>
      <c r="UL170" s="9"/>
      <c r="UM170" s="9"/>
      <c r="UN170" s="9"/>
      <c r="UO170" s="9"/>
      <c r="UP170" s="9"/>
      <c r="UQ170" s="9"/>
      <c r="UR170" s="9"/>
      <c r="US170" s="9"/>
      <c r="UT170" s="9"/>
      <c r="UU170" s="9"/>
      <c r="UV170" s="9"/>
      <c r="UW170" s="9"/>
      <c r="UX170" s="9"/>
      <c r="UY170" s="9"/>
      <c r="UZ170" s="9"/>
      <c r="VA170" s="9"/>
      <c r="VB170" s="9"/>
      <c r="VC170" s="9"/>
      <c r="VD170" s="9"/>
      <c r="VE170" s="9"/>
      <c r="VF170" s="9"/>
      <c r="VG170" s="9"/>
      <c r="VH170" s="9"/>
      <c r="VI170" s="9"/>
      <c r="VJ170" s="9"/>
      <c r="VK170" s="9"/>
      <c r="VL170" s="9"/>
      <c r="VM170" s="9"/>
      <c r="VN170" s="9"/>
      <c r="VO170" s="9"/>
      <c r="VP170" s="9"/>
      <c r="VQ170" s="9"/>
      <c r="VR170" s="9"/>
      <c r="VS170" s="9"/>
      <c r="VT170" s="9"/>
      <c r="VU170" s="9"/>
      <c r="VV170" s="9"/>
      <c r="VW170" s="9"/>
      <c r="VX170" s="9"/>
      <c r="VY170" s="9"/>
      <c r="VZ170" s="9"/>
      <c r="WA170" s="9"/>
      <c r="WB170" s="9"/>
      <c r="WC170" s="9"/>
      <c r="WD170" s="9"/>
      <c r="WE170" s="9"/>
      <c r="WF170" s="9"/>
      <c r="WG170" s="9"/>
      <c r="WH170" s="9"/>
      <c r="WI170" s="9"/>
      <c r="WJ170" s="9"/>
      <c r="WK170" s="9"/>
      <c r="WL170" s="9"/>
      <c r="WM170" s="9"/>
      <c r="WN170" s="9"/>
      <c r="WO170" s="9"/>
      <c r="WP170" s="9"/>
      <c r="WQ170" s="9"/>
      <c r="WR170" s="9"/>
      <c r="WS170" s="9"/>
      <c r="WT170" s="9"/>
      <c r="WU170" s="9"/>
      <c r="WV170" s="9"/>
      <c r="WW170" s="9"/>
      <c r="WX170" s="9"/>
      <c r="WY170" s="9"/>
      <c r="WZ170" s="9"/>
      <c r="XA170" s="9"/>
      <c r="XB170" s="9"/>
      <c r="XC170" s="9"/>
      <c r="XD170" s="9"/>
      <c r="XE170" s="9"/>
      <c r="XF170" s="9"/>
      <c r="XG170" s="9"/>
      <c r="XH170" s="9"/>
      <c r="XI170" s="9"/>
      <c r="XJ170" s="9"/>
      <c r="XK170" s="9"/>
      <c r="XL170" s="9"/>
      <c r="XM170" s="9"/>
      <c r="XN170" s="9"/>
      <c r="XO170" s="9"/>
      <c r="XP170" s="9"/>
      <c r="XQ170" s="9"/>
      <c r="XR170" s="9"/>
      <c r="XS170" s="9"/>
      <c r="XT170" s="9"/>
      <c r="XU170" s="9"/>
      <c r="XV170" s="9"/>
      <c r="XW170" s="9"/>
      <c r="XX170" s="9"/>
      <c r="XY170" s="9"/>
      <c r="XZ170" s="9"/>
      <c r="YA170" s="9"/>
      <c r="YB170" s="9"/>
      <c r="YC170" s="9"/>
      <c r="YD170" s="9"/>
      <c r="YE170" s="9"/>
      <c r="YF170" s="9"/>
      <c r="YG170" s="9"/>
      <c r="YH170" s="9"/>
      <c r="YI170" s="9"/>
      <c r="YJ170" s="9"/>
      <c r="YK170" s="9"/>
      <c r="YL170" s="9"/>
      <c r="YM170" s="9"/>
      <c r="YN170" s="9"/>
      <c r="YO170" s="9"/>
      <c r="YP170" s="9"/>
      <c r="YQ170" s="9"/>
      <c r="YR170" s="9"/>
      <c r="YS170" s="9"/>
      <c r="YT170" s="9"/>
      <c r="YU170" s="9"/>
      <c r="YV170" s="9"/>
      <c r="YW170" s="9"/>
      <c r="YX170" s="9"/>
      <c r="YY170" s="9"/>
      <c r="YZ170" s="9"/>
      <c r="ZA170" s="9"/>
      <c r="ZB170" s="9"/>
      <c r="ZC170" s="9"/>
      <c r="ZD170" s="9"/>
      <c r="ZE170" s="9"/>
      <c r="ZF170" s="9"/>
      <c r="ZG170" s="9"/>
      <c r="ZH170" s="9"/>
      <c r="ZI170" s="9"/>
      <c r="ZJ170" s="9"/>
      <c r="ZK170" s="9"/>
      <c r="ZL170" s="9"/>
      <c r="ZM170" s="9"/>
      <c r="ZN170" s="9"/>
      <c r="ZO170" s="9"/>
      <c r="ZP170" s="9"/>
      <c r="ZQ170" s="9"/>
      <c r="ZR170" s="9"/>
      <c r="ZS170" s="9"/>
      <c r="ZT170" s="9"/>
      <c r="ZU170" s="9"/>
      <c r="ZV170" s="9"/>
      <c r="ZW170" s="9"/>
      <c r="ZX170" s="9"/>
      <c r="ZY170" s="9"/>
      <c r="ZZ170" s="9"/>
      <c r="AAA170" s="9"/>
      <c r="AAB170" s="9"/>
      <c r="AAC170" s="9"/>
      <c r="AAD170" s="9"/>
      <c r="AAE170" s="9"/>
      <c r="AAF170" s="9"/>
      <c r="AAG170" s="9"/>
      <c r="AAH170" s="9"/>
      <c r="AAI170" s="9"/>
      <c r="AAJ170" s="9"/>
      <c r="AAK170" s="9"/>
      <c r="AAL170" s="9"/>
      <c r="AAM170" s="9"/>
      <c r="AAN170" s="9"/>
      <c r="AAO170" s="9"/>
      <c r="AAP170" s="9"/>
      <c r="AAQ170" s="9"/>
      <c r="AAR170" s="9"/>
      <c r="AAS170" s="9"/>
      <c r="AAT170" s="9"/>
      <c r="AAU170" s="9"/>
      <c r="AAV170" s="9"/>
      <c r="AAW170" s="9"/>
      <c r="AAX170" s="9"/>
      <c r="AAY170" s="9"/>
      <c r="AAZ170" s="9"/>
      <c r="ABA170" s="9"/>
      <c r="ABB170" s="9"/>
      <c r="ABC170" s="9"/>
      <c r="ABD170" s="9"/>
      <c r="ABE170" s="9"/>
      <c r="ABF170" s="9"/>
      <c r="ABG170" s="9"/>
      <c r="ABH170" s="9"/>
      <c r="ABI170" s="9"/>
      <c r="ABJ170" s="9"/>
      <c r="ABK170" s="9"/>
      <c r="ABL170" s="9"/>
      <c r="ABM170" s="9"/>
      <c r="ABN170" s="9"/>
      <c r="ABO170" s="9"/>
      <c r="ABP170" s="9"/>
      <c r="ABQ170" s="9"/>
      <c r="ABR170" s="9"/>
      <c r="ABS170" s="9"/>
      <c r="ABT170" s="9"/>
      <c r="ABU170" s="9"/>
      <c r="ABV170" s="9"/>
      <c r="ABW170" s="9"/>
      <c r="ABX170" s="9"/>
      <c r="ABY170" s="9"/>
      <c r="ABZ170" s="9"/>
      <c r="ACA170" s="9"/>
      <c r="ACB170" s="9"/>
      <c r="ACC170" s="9"/>
      <c r="ACD170" s="9"/>
      <c r="ACE170" s="9"/>
      <c r="ACF170" s="9"/>
      <c r="ACG170" s="9"/>
      <c r="ACH170" s="9"/>
      <c r="ACI170" s="9"/>
      <c r="ACJ170" s="9"/>
      <c r="ACK170" s="9"/>
      <c r="ACL170" s="9"/>
      <c r="ACM170" s="9"/>
      <c r="ACN170" s="9"/>
      <c r="ACO170" s="9"/>
      <c r="ACP170" s="9"/>
      <c r="ACQ170" s="9"/>
      <c r="ACR170" s="9"/>
      <c r="ACS170" s="9"/>
      <c r="ACT170" s="9"/>
      <c r="ACU170" s="9"/>
      <c r="ACV170" s="9"/>
      <c r="ACW170" s="9"/>
      <c r="ACX170" s="9"/>
      <c r="ACY170" s="9"/>
      <c r="ACZ170" s="9"/>
      <c r="ADA170" s="9"/>
      <c r="ADB170" s="9"/>
      <c r="ADC170" s="9"/>
      <c r="ADD170" s="9"/>
      <c r="ADE170" s="9"/>
      <c r="ADF170" s="9"/>
      <c r="ADG170" s="9"/>
      <c r="ADH170" s="9"/>
      <c r="ADI170" s="9"/>
      <c r="ADJ170" s="9"/>
      <c r="ADK170" s="9"/>
      <c r="ADL170" s="9"/>
      <c r="ADM170" s="9"/>
      <c r="ADN170" s="9"/>
      <c r="ADO170" s="9"/>
      <c r="ADP170" s="9"/>
      <c r="ADQ170" s="9"/>
      <c r="ADR170" s="9"/>
      <c r="ADS170" s="9"/>
      <c r="ADT170" s="9"/>
      <c r="ADU170" s="9"/>
      <c r="ADV170" s="9"/>
      <c r="ADW170" s="9"/>
      <c r="ADX170" s="9"/>
      <c r="ADY170" s="9"/>
      <c r="ADZ170" s="9"/>
      <c r="AEA170" s="9"/>
      <c r="AEB170" s="9"/>
      <c r="AEC170" s="9"/>
      <c r="AED170" s="9"/>
      <c r="AEE170" s="9"/>
      <c r="AEF170" s="9"/>
      <c r="AEG170" s="9"/>
      <c r="AEH170" s="9"/>
      <c r="AEI170" s="9"/>
      <c r="AEJ170" s="9"/>
      <c r="AEK170" s="9"/>
      <c r="AEL170" s="9"/>
      <c r="AEM170" s="9"/>
      <c r="AEN170" s="9"/>
      <c r="AEO170" s="9"/>
      <c r="AEP170" s="9"/>
      <c r="AEQ170" s="9"/>
      <c r="AER170" s="9"/>
      <c r="AES170" s="9"/>
      <c r="AET170" s="9"/>
      <c r="AEU170" s="9"/>
      <c r="AEV170" s="9"/>
      <c r="AEW170" s="9"/>
      <c r="AEX170" s="9"/>
      <c r="AEY170" s="9"/>
      <c r="AEZ170" s="9"/>
      <c r="AFA170" s="9"/>
      <c r="AFB170" s="9"/>
      <c r="AFC170" s="9"/>
      <c r="AFD170" s="9"/>
      <c r="AFE170" s="9"/>
      <c r="AFF170" s="9"/>
      <c r="AFG170" s="9"/>
      <c r="AFH170" s="9"/>
      <c r="AFI170" s="9"/>
      <c r="AFJ170" s="9"/>
      <c r="AFK170" s="9"/>
      <c r="AFL170" s="9"/>
      <c r="AFM170" s="9"/>
      <c r="AFN170" s="9"/>
      <c r="AFO170" s="9"/>
      <c r="AFP170" s="9"/>
      <c r="AFQ170" s="9"/>
      <c r="AFR170" s="9"/>
      <c r="AFS170" s="9"/>
      <c r="AFT170" s="9"/>
      <c r="AFU170" s="9"/>
      <c r="AFV170" s="9"/>
      <c r="AFW170" s="9"/>
      <c r="AFX170" s="9"/>
      <c r="AFY170" s="9"/>
      <c r="AFZ170" s="9"/>
      <c r="AGA170" s="9"/>
      <c r="AGB170" s="9"/>
      <c r="AGC170" s="9"/>
      <c r="AGD170" s="9"/>
      <c r="AGE170" s="9"/>
      <c r="AGF170" s="9"/>
      <c r="AGG170" s="9"/>
      <c r="AGH170" s="9"/>
      <c r="AGI170" s="9"/>
      <c r="AGJ170" s="9"/>
      <c r="AGK170" s="9"/>
      <c r="AGL170" s="9"/>
      <c r="AGM170" s="9"/>
      <c r="AGN170" s="9"/>
      <c r="AGO170" s="9"/>
      <c r="AGP170" s="9"/>
      <c r="AGQ170" s="9"/>
      <c r="AGR170" s="9"/>
      <c r="AGS170" s="9"/>
      <c r="AGT170" s="9"/>
      <c r="AGU170" s="9"/>
      <c r="AGV170" s="9"/>
      <c r="AGW170" s="9"/>
      <c r="AGX170" s="9"/>
      <c r="AGY170" s="9"/>
      <c r="AGZ170" s="9"/>
      <c r="AHA170" s="9"/>
      <c r="AHB170" s="9"/>
      <c r="AHC170" s="9"/>
      <c r="AHD170" s="9"/>
      <c r="AHE170" s="9"/>
      <c r="AHF170" s="9"/>
      <c r="AHG170" s="9"/>
      <c r="AHH170" s="9"/>
      <c r="AHI170" s="9"/>
      <c r="AHJ170" s="9"/>
      <c r="AHK170" s="9"/>
      <c r="AHL170" s="9"/>
      <c r="AHM170" s="9"/>
      <c r="AHN170" s="9"/>
      <c r="AHO170" s="9"/>
      <c r="AHP170" s="9"/>
      <c r="AHQ170" s="9"/>
      <c r="AHR170" s="9"/>
      <c r="AHS170" s="9"/>
      <c r="AHT170" s="9"/>
      <c r="AHU170" s="9"/>
      <c r="AHV170" s="9"/>
      <c r="AHW170" s="9"/>
      <c r="AHX170" s="9"/>
      <c r="AHY170" s="9"/>
      <c r="AHZ170" s="9"/>
      <c r="AIA170" s="9"/>
      <c r="AIB170" s="9"/>
      <c r="AIC170" s="9"/>
      <c r="AID170" s="9"/>
      <c r="AIE170" s="9"/>
      <c r="AIF170" s="9"/>
      <c r="AIG170" s="9"/>
      <c r="AIH170" s="9"/>
      <c r="AII170" s="9"/>
      <c r="AIJ170" s="9"/>
      <c r="AIK170" s="9"/>
      <c r="AIL170" s="9"/>
      <c r="AIM170" s="9"/>
      <c r="AIN170" s="9"/>
      <c r="AIO170" s="9"/>
      <c r="AIP170" s="9"/>
      <c r="AIQ170" s="9"/>
      <c r="AIR170" s="9"/>
      <c r="AIS170" s="9"/>
      <c r="AIT170" s="9"/>
      <c r="AIU170" s="9"/>
      <c r="AIV170" s="9"/>
      <c r="AIW170" s="9"/>
      <c r="AIX170" s="9"/>
      <c r="AIY170" s="9"/>
      <c r="AIZ170" s="9"/>
      <c r="AJA170" s="9"/>
      <c r="AJB170" s="9"/>
      <c r="AJC170" s="9"/>
      <c r="AJD170" s="9"/>
      <c r="AJE170" s="9"/>
      <c r="AJF170" s="9"/>
      <c r="AJG170" s="9"/>
      <c r="AJH170" s="9"/>
      <c r="AJI170" s="9"/>
      <c r="AJJ170" s="9"/>
      <c r="AJK170" s="9"/>
      <c r="AJL170" s="9"/>
      <c r="AJM170" s="9"/>
      <c r="AJN170" s="9"/>
      <c r="AJO170" s="9"/>
      <c r="AJP170" s="9"/>
      <c r="AJQ170" s="9"/>
      <c r="AJR170" s="9"/>
      <c r="AJS170" s="9"/>
      <c r="AJT170" s="9"/>
      <c r="AJU170" s="9"/>
      <c r="AJV170" s="9"/>
      <c r="AJW170" s="9"/>
      <c r="AJX170" s="9"/>
      <c r="AJY170" s="9"/>
      <c r="AJZ170" s="9"/>
      <c r="AKA170" s="9"/>
      <c r="AKB170" s="9"/>
      <c r="AKC170" s="9"/>
      <c r="AKD170" s="9"/>
      <c r="AKE170" s="9"/>
      <c r="AKF170" s="9"/>
      <c r="AKG170" s="9"/>
      <c r="AKH170" s="9"/>
      <c r="AKI170" s="9"/>
      <c r="AKJ170" s="9"/>
      <c r="AKK170" s="9"/>
      <c r="AKL170" s="9"/>
      <c r="AKM170" s="9"/>
      <c r="AKN170" s="9"/>
      <c r="AKO170" s="9"/>
      <c r="AKP170" s="9"/>
      <c r="AKQ170" s="9"/>
      <c r="AKR170" s="9"/>
      <c r="AKS170" s="9"/>
      <c r="AKT170" s="9"/>
      <c r="AKU170" s="9"/>
      <c r="AKV170" s="9"/>
      <c r="AKW170" s="9"/>
      <c r="AKX170" s="9"/>
      <c r="AKY170" s="9"/>
      <c r="AKZ170" s="9"/>
      <c r="ALA170" s="9"/>
      <c r="ALB170" s="9"/>
      <c r="ALC170" s="9"/>
      <c r="ALD170" s="9"/>
      <c r="ALE170" s="9"/>
      <c r="ALF170" s="9"/>
      <c r="ALG170" s="9"/>
      <c r="ALH170" s="9"/>
      <c r="ALI170" s="9"/>
      <c r="ALJ170" s="9"/>
      <c r="ALK170" s="9"/>
      <c r="ALL170" s="9"/>
      <c r="ALM170" s="9"/>
      <c r="ALN170" s="9"/>
      <c r="ALO170" s="9"/>
      <c r="ALP170" s="9"/>
      <c r="ALQ170" s="9"/>
      <c r="ALR170" s="9"/>
      <c r="ALS170" s="9"/>
      <c r="ALT170" s="9"/>
      <c r="ALU170" s="9"/>
      <c r="ALV170" s="9"/>
      <c r="ALW170" s="9"/>
      <c r="ALX170" s="9"/>
      <c r="ALY170" s="9"/>
      <c r="ALZ170" s="9"/>
      <c r="AMA170" s="9"/>
      <c r="AMB170" s="9"/>
      <c r="AMC170" s="9"/>
      <c r="AMD170" s="9"/>
      <c r="AME170" s="9"/>
      <c r="AMF170" s="9"/>
      <c r="AMG170" s="9"/>
      <c r="AMH170" s="9"/>
      <c r="AMI170" s="9"/>
      <c r="AMJ170" s="9"/>
      <c r="AMK170" s="9"/>
      <c r="AML170" s="9"/>
      <c r="AMM170" s="9"/>
      <c r="AMN170" s="9"/>
      <c r="AMO170" s="9"/>
      <c r="AMP170" s="9"/>
      <c r="AMQ170" s="9"/>
      <c r="AMR170" s="9"/>
      <c r="AMS170" s="9"/>
      <c r="AMT170" s="9"/>
      <c r="AMU170" s="9"/>
      <c r="AMV170" s="9"/>
      <c r="AMW170" s="9"/>
      <c r="AMX170" s="9"/>
      <c r="AMY170" s="9"/>
      <c r="AMZ170" s="9"/>
      <c r="ANA170" s="9"/>
      <c r="ANB170" s="9"/>
      <c r="ANC170" s="9"/>
      <c r="AND170" s="9"/>
      <c r="ANE170" s="9"/>
      <c r="ANF170" s="9"/>
      <c r="ANG170" s="9"/>
      <c r="ANH170" s="9"/>
      <c r="ANI170" s="9"/>
      <c r="ANJ170" s="9"/>
      <c r="ANK170" s="9"/>
      <c r="ANL170" s="9"/>
      <c r="ANM170" s="9"/>
      <c r="ANN170" s="9"/>
      <c r="ANO170" s="9"/>
      <c r="ANP170" s="9"/>
      <c r="ANQ170" s="9"/>
      <c r="ANR170" s="9"/>
      <c r="ANS170" s="9"/>
      <c r="ANT170" s="9"/>
      <c r="ANU170" s="9"/>
      <c r="ANV170" s="9"/>
      <c r="ANW170" s="9"/>
      <c r="ANX170" s="9"/>
      <c r="ANY170" s="9"/>
      <c r="ANZ170" s="9"/>
      <c r="AOA170" s="9"/>
      <c r="AOB170" s="9"/>
      <c r="AOC170" s="9"/>
      <c r="AOD170" s="9"/>
      <c r="AOE170" s="9"/>
      <c r="AOF170" s="9"/>
      <c r="AOG170" s="9"/>
      <c r="AOH170" s="9"/>
      <c r="AOI170" s="9"/>
      <c r="AOJ170" s="9"/>
      <c r="AOK170" s="9"/>
      <c r="AOL170" s="9"/>
      <c r="AOM170" s="9"/>
      <c r="AON170" s="9"/>
      <c r="AOO170" s="9"/>
      <c r="AOP170" s="9"/>
      <c r="AOQ170" s="9"/>
      <c r="AOR170" s="9"/>
      <c r="AOS170" s="9"/>
      <c r="AOT170" s="9"/>
      <c r="AOU170" s="9"/>
      <c r="AOV170" s="9"/>
      <c r="AOW170" s="9"/>
      <c r="AOX170" s="9"/>
      <c r="AOY170" s="9"/>
      <c r="AOZ170" s="9"/>
      <c r="APA170" s="9"/>
      <c r="APB170" s="9"/>
      <c r="APC170" s="9"/>
      <c r="APD170" s="9"/>
      <c r="APE170" s="9"/>
      <c r="APF170" s="9"/>
      <c r="APG170" s="9"/>
      <c r="APH170" s="9"/>
      <c r="API170" s="9"/>
      <c r="APJ170" s="9"/>
      <c r="APK170" s="9"/>
      <c r="APL170" s="9"/>
      <c r="APM170" s="9"/>
      <c r="APN170" s="9"/>
      <c r="APO170" s="9"/>
      <c r="APP170" s="9"/>
      <c r="APQ170" s="9"/>
      <c r="APR170" s="9"/>
      <c r="APS170" s="9"/>
      <c r="APT170" s="9"/>
      <c r="APU170" s="9"/>
      <c r="APV170" s="9"/>
      <c r="APW170" s="9"/>
      <c r="APX170" s="9"/>
      <c r="APY170" s="9"/>
      <c r="APZ170" s="9"/>
      <c r="AQA170" s="9"/>
      <c r="AQB170" s="9"/>
      <c r="AQC170" s="9"/>
      <c r="AQD170" s="9"/>
      <c r="AQE170" s="9"/>
      <c r="AQF170" s="9"/>
      <c r="AQG170" s="9"/>
      <c r="AQH170" s="9"/>
      <c r="AQI170" s="9"/>
      <c r="AQJ170" s="9"/>
      <c r="AQK170" s="9"/>
      <c r="AQL170" s="9"/>
      <c r="AQM170" s="9"/>
      <c r="AQN170" s="9"/>
      <c r="AQO170" s="9"/>
      <c r="AQP170" s="9"/>
      <c r="AQQ170" s="9"/>
      <c r="AQR170" s="9"/>
      <c r="AQS170" s="9"/>
      <c r="AQT170" s="9"/>
      <c r="AQU170" s="9"/>
      <c r="AQV170" s="9"/>
      <c r="AQW170" s="9"/>
      <c r="AQX170" s="9"/>
      <c r="AQY170" s="9"/>
      <c r="AQZ170" s="9"/>
      <c r="ARA170" s="9"/>
      <c r="ARB170" s="9"/>
      <c r="ARC170" s="9"/>
      <c r="ARD170" s="9"/>
      <c r="ARE170" s="9"/>
      <c r="ARF170" s="9"/>
      <c r="ARG170" s="9"/>
      <c r="ARH170" s="9"/>
      <c r="ARI170" s="9"/>
      <c r="ARJ170" s="9"/>
      <c r="ARK170" s="9"/>
      <c r="ARL170" s="9"/>
      <c r="ARM170" s="9"/>
      <c r="ARN170" s="9"/>
      <c r="ARO170" s="9"/>
      <c r="ARP170" s="9"/>
      <c r="ARQ170" s="9"/>
      <c r="ARR170" s="9"/>
      <c r="ARS170" s="9"/>
      <c r="ART170" s="9"/>
      <c r="ARU170" s="9"/>
      <c r="ARV170" s="9"/>
      <c r="ARW170" s="9"/>
      <c r="ARX170" s="9"/>
      <c r="ARY170" s="9"/>
      <c r="ARZ170" s="9"/>
      <c r="ASA170" s="9"/>
      <c r="ASB170" s="9"/>
      <c r="ASC170" s="9"/>
      <c r="ASD170" s="9"/>
      <c r="ASE170" s="9"/>
      <c r="ASF170" s="9"/>
      <c r="ASG170" s="9"/>
      <c r="ASH170" s="9"/>
      <c r="ASI170" s="9"/>
      <c r="ASJ170" s="9"/>
      <c r="ASK170" s="9"/>
      <c r="ASL170" s="9"/>
      <c r="ASM170" s="9"/>
      <c r="ASN170" s="9"/>
      <c r="ASO170" s="9"/>
      <c r="ASP170" s="9"/>
      <c r="ASQ170" s="9"/>
      <c r="ASR170" s="9"/>
      <c r="ASS170" s="9"/>
      <c r="AST170" s="9"/>
      <c r="ASU170" s="9"/>
      <c r="ASV170" s="9"/>
      <c r="ASW170" s="9"/>
      <c r="ASX170" s="9"/>
      <c r="ASY170" s="9"/>
      <c r="ASZ170" s="9"/>
      <c r="ATA170" s="9"/>
      <c r="ATB170" s="9"/>
      <c r="ATC170" s="9"/>
      <c r="ATD170" s="9"/>
      <c r="ATE170" s="9"/>
      <c r="ATF170" s="9"/>
      <c r="ATG170" s="9"/>
      <c r="ATH170" s="9"/>
      <c r="ATI170" s="9"/>
      <c r="ATJ170" s="9"/>
      <c r="ATK170" s="9"/>
      <c r="ATL170" s="9"/>
      <c r="ATM170" s="9"/>
      <c r="ATN170" s="9"/>
      <c r="ATO170" s="9"/>
      <c r="ATP170" s="9"/>
      <c r="ATQ170" s="9"/>
      <c r="ATR170" s="9"/>
      <c r="ATS170" s="9"/>
      <c r="ATT170" s="9"/>
      <c r="ATU170" s="9"/>
      <c r="ATV170" s="9"/>
      <c r="ATW170" s="9"/>
      <c r="ATX170" s="9"/>
      <c r="ATY170" s="9"/>
      <c r="ATZ170" s="9"/>
      <c r="AUA170" s="9"/>
      <c r="AUB170" s="9"/>
      <c r="AUC170" s="9"/>
      <c r="AUD170" s="9"/>
      <c r="AUE170" s="9"/>
      <c r="AUF170" s="9"/>
      <c r="AUG170" s="9"/>
      <c r="AUH170" s="9"/>
      <c r="AUI170" s="9"/>
      <c r="AUJ170" s="9"/>
      <c r="AUK170" s="9"/>
      <c r="AUL170" s="9"/>
      <c r="AUM170" s="9"/>
      <c r="AUN170" s="9"/>
      <c r="AUO170" s="9"/>
      <c r="AUP170" s="9"/>
      <c r="AUQ170" s="9"/>
      <c r="AUR170" s="9"/>
      <c r="AUS170" s="9"/>
      <c r="AUT170" s="9"/>
      <c r="AUU170" s="9"/>
      <c r="AUV170" s="9"/>
      <c r="AUW170" s="9"/>
      <c r="AUX170" s="9"/>
      <c r="AUY170" s="9"/>
      <c r="AUZ170" s="9"/>
      <c r="AVA170" s="9"/>
      <c r="AVB170" s="9"/>
      <c r="AVC170" s="9"/>
      <c r="AVD170" s="9"/>
      <c r="AVE170" s="9"/>
      <c r="AVF170" s="9"/>
      <c r="AVG170" s="9"/>
      <c r="AVH170" s="9"/>
      <c r="AVI170" s="9"/>
      <c r="AVJ170" s="9"/>
      <c r="AVK170" s="9"/>
      <c r="AVL170" s="9"/>
      <c r="AVM170" s="9"/>
      <c r="AVN170" s="9"/>
      <c r="AVO170" s="9"/>
      <c r="AVP170" s="9"/>
      <c r="AVQ170" s="9"/>
      <c r="AVR170" s="9"/>
      <c r="AVS170" s="9"/>
      <c r="AVT170" s="9"/>
      <c r="AVU170" s="9"/>
      <c r="AVV170" s="9"/>
      <c r="AVW170" s="9"/>
      <c r="AVX170" s="9"/>
      <c r="AVY170" s="9"/>
      <c r="AVZ170" s="9"/>
      <c r="AWA170" s="9"/>
      <c r="AWB170" s="9"/>
      <c r="AWC170" s="9"/>
      <c r="AWD170" s="9"/>
      <c r="AWE170" s="9"/>
      <c r="AWF170" s="9"/>
      <c r="AWG170" s="9"/>
      <c r="AWH170" s="9"/>
      <c r="AWI170" s="9"/>
      <c r="AWJ170" s="9"/>
      <c r="AWK170" s="9"/>
      <c r="AWL170" s="9"/>
      <c r="AWM170" s="9"/>
      <c r="AWN170" s="9"/>
      <c r="AWO170" s="9"/>
      <c r="AWP170" s="9"/>
      <c r="AWQ170" s="9"/>
      <c r="AWR170" s="9"/>
      <c r="AWS170" s="9"/>
      <c r="AWT170" s="9"/>
      <c r="AWU170" s="9"/>
      <c r="AWV170" s="9"/>
      <c r="AWW170" s="9"/>
      <c r="AWX170" s="9"/>
      <c r="AWY170" s="9"/>
      <c r="AWZ170" s="9"/>
      <c r="AXA170" s="9"/>
      <c r="AXB170" s="9"/>
      <c r="AXC170" s="9"/>
      <c r="AXD170" s="9"/>
      <c r="AXE170" s="9"/>
      <c r="AXF170" s="9"/>
      <c r="AXG170" s="9"/>
      <c r="AXH170" s="9"/>
      <c r="AXI170" s="9"/>
      <c r="AXJ170" s="9"/>
      <c r="AXK170" s="9"/>
      <c r="AXL170" s="9"/>
      <c r="AXM170" s="9"/>
      <c r="AXN170" s="9"/>
      <c r="AXO170" s="9"/>
      <c r="AXP170" s="9"/>
      <c r="AXQ170" s="9"/>
      <c r="AXR170" s="9"/>
      <c r="AXS170" s="9"/>
      <c r="AXT170" s="9"/>
      <c r="AXU170" s="9"/>
      <c r="AXV170" s="9"/>
      <c r="AXW170" s="9"/>
      <c r="AXX170" s="9"/>
      <c r="AXY170" s="9"/>
      <c r="AXZ170" s="9"/>
      <c r="AYA170" s="9"/>
      <c r="AYB170" s="9"/>
      <c r="AYC170" s="9"/>
      <c r="AYD170" s="9"/>
      <c r="AYE170" s="9"/>
      <c r="AYF170" s="9"/>
      <c r="AYG170" s="9"/>
      <c r="AYH170" s="9"/>
      <c r="AYI170" s="9"/>
      <c r="AYJ170" s="9"/>
      <c r="AYK170" s="9"/>
      <c r="AYL170" s="9"/>
      <c r="AYM170" s="9"/>
      <c r="AYN170" s="9"/>
      <c r="AYO170" s="9"/>
      <c r="AYP170" s="9"/>
      <c r="AYQ170" s="9"/>
      <c r="AYR170" s="9"/>
      <c r="AYS170" s="9"/>
      <c r="AYT170" s="9"/>
      <c r="AYU170" s="9"/>
      <c r="AYV170" s="9"/>
      <c r="AYW170" s="9"/>
      <c r="AYX170" s="9"/>
      <c r="AYY170" s="9"/>
      <c r="AYZ170" s="9"/>
      <c r="AZA170" s="9"/>
      <c r="AZB170" s="9"/>
      <c r="AZC170" s="9"/>
      <c r="AZD170" s="9"/>
      <c r="AZE170" s="9"/>
      <c r="AZF170" s="9"/>
      <c r="AZG170" s="9"/>
      <c r="AZH170" s="9"/>
      <c r="AZI170" s="9"/>
      <c r="AZJ170" s="9"/>
      <c r="AZK170" s="9"/>
      <c r="AZL170" s="9"/>
      <c r="AZM170" s="9"/>
      <c r="AZN170" s="9"/>
      <c r="AZO170" s="9"/>
      <c r="AZP170" s="9"/>
      <c r="AZQ170" s="9"/>
      <c r="AZR170" s="9"/>
      <c r="AZS170" s="9"/>
      <c r="AZT170" s="9"/>
      <c r="AZU170" s="9"/>
      <c r="AZV170" s="9"/>
      <c r="AZW170" s="9"/>
      <c r="AZX170" s="9"/>
      <c r="AZY170" s="9"/>
      <c r="AZZ170" s="9"/>
      <c r="BAA170" s="9"/>
      <c r="BAB170" s="9"/>
      <c r="BAC170" s="9"/>
      <c r="BAD170" s="9"/>
      <c r="BAE170" s="9"/>
      <c r="BAF170" s="9"/>
      <c r="BAG170" s="9"/>
      <c r="BAH170" s="9"/>
      <c r="BAI170" s="9"/>
      <c r="BAJ170" s="9"/>
      <c r="BAK170" s="9"/>
      <c r="BAL170" s="9"/>
      <c r="BAM170" s="9"/>
      <c r="BAN170" s="9"/>
      <c r="BAO170" s="9"/>
      <c r="BAP170" s="9"/>
      <c r="BAQ170" s="9"/>
      <c r="BAR170" s="9"/>
      <c r="BAS170" s="9"/>
      <c r="BAT170" s="9"/>
      <c r="BAU170" s="9"/>
      <c r="BAV170" s="9"/>
      <c r="BAW170" s="9"/>
      <c r="BAX170" s="9"/>
      <c r="BAY170" s="9"/>
      <c r="BAZ170" s="9"/>
      <c r="BBA170" s="9"/>
      <c r="BBB170" s="9"/>
      <c r="BBC170" s="9"/>
      <c r="BBD170" s="9"/>
      <c r="BBE170" s="9"/>
      <c r="BBF170" s="9"/>
      <c r="BBG170" s="9"/>
      <c r="BBH170" s="9"/>
      <c r="BBI170" s="9"/>
      <c r="BBJ170" s="9"/>
      <c r="BBK170" s="9"/>
      <c r="BBL170" s="9"/>
      <c r="BBM170" s="9"/>
      <c r="BBN170" s="9"/>
      <c r="BBO170" s="9"/>
      <c r="BBP170" s="9"/>
      <c r="BBQ170" s="9"/>
      <c r="BBR170" s="9"/>
      <c r="BBS170" s="9"/>
      <c r="BBT170" s="9"/>
      <c r="BBU170" s="9"/>
      <c r="BBV170" s="9"/>
      <c r="BBW170" s="9"/>
      <c r="BBX170" s="9"/>
      <c r="BBY170" s="9"/>
      <c r="BBZ170" s="9"/>
      <c r="BCA170" s="9"/>
      <c r="BCB170" s="9"/>
      <c r="BCC170" s="9"/>
      <c r="BCD170" s="9"/>
      <c r="BCE170" s="9"/>
      <c r="BCF170" s="9"/>
      <c r="BCG170" s="9"/>
      <c r="BCH170" s="9"/>
      <c r="BCI170" s="9"/>
      <c r="BCJ170" s="9"/>
      <c r="BCK170" s="9"/>
      <c r="BCL170" s="9"/>
      <c r="BCM170" s="9"/>
      <c r="BCN170" s="9"/>
      <c r="BCO170" s="9"/>
      <c r="BCP170" s="9"/>
      <c r="BCQ170" s="9"/>
      <c r="BCR170" s="9"/>
      <c r="BCS170" s="9"/>
      <c r="BCT170" s="9"/>
      <c r="BCU170" s="9"/>
      <c r="BCV170" s="9"/>
      <c r="BCW170" s="9"/>
      <c r="BCX170" s="9"/>
      <c r="BCY170" s="9"/>
      <c r="BCZ170" s="9"/>
      <c r="BDA170" s="9"/>
      <c r="BDB170" s="9"/>
      <c r="BDC170" s="9"/>
      <c r="BDD170" s="9"/>
      <c r="BDE170" s="9"/>
      <c r="BDF170" s="9"/>
      <c r="BDG170" s="9"/>
      <c r="BDH170" s="9"/>
      <c r="BDI170" s="9"/>
      <c r="BDJ170" s="9"/>
      <c r="BDK170" s="9"/>
      <c r="BDL170" s="9"/>
      <c r="BDM170" s="9"/>
      <c r="BDN170" s="9"/>
      <c r="BDO170" s="9"/>
      <c r="BDP170" s="9"/>
      <c r="BDQ170" s="9"/>
      <c r="BDR170" s="9"/>
      <c r="BDS170" s="9"/>
      <c r="BDT170" s="9"/>
      <c r="BDU170" s="9"/>
      <c r="BDV170" s="9"/>
      <c r="BDW170" s="9"/>
      <c r="BDX170" s="9"/>
      <c r="BDY170" s="9"/>
      <c r="BDZ170" s="9"/>
      <c r="BEA170" s="9"/>
      <c r="BEB170" s="9"/>
      <c r="BEC170" s="9"/>
      <c r="BED170" s="9"/>
      <c r="BEE170" s="9"/>
      <c r="BEF170" s="9"/>
      <c r="BEG170" s="9"/>
      <c r="BEH170" s="9"/>
      <c r="BEI170" s="9"/>
      <c r="BEJ170" s="9"/>
      <c r="BEK170" s="9"/>
      <c r="BEL170" s="9"/>
      <c r="BEM170" s="9"/>
      <c r="BEN170" s="9"/>
      <c r="BEO170" s="9"/>
      <c r="BEP170" s="9"/>
      <c r="BEQ170" s="9"/>
      <c r="BER170" s="9"/>
      <c r="BES170" s="9"/>
      <c r="BET170" s="9"/>
      <c r="BEU170" s="9"/>
      <c r="BEV170" s="9"/>
      <c r="BEW170" s="9"/>
      <c r="BEX170" s="9"/>
      <c r="BEY170" s="9"/>
      <c r="BEZ170" s="9"/>
      <c r="BFA170" s="9"/>
      <c r="BFB170" s="9"/>
      <c r="BFC170" s="9"/>
      <c r="BFD170" s="9"/>
      <c r="BFE170" s="9"/>
      <c r="BFF170" s="9"/>
      <c r="BFG170" s="9"/>
      <c r="BFH170" s="9"/>
      <c r="BFI170" s="9"/>
      <c r="BFJ170" s="9"/>
      <c r="BFK170" s="9"/>
      <c r="BFL170" s="9"/>
      <c r="BFM170" s="9"/>
      <c r="BFN170" s="9"/>
      <c r="BFO170" s="9"/>
      <c r="BFP170" s="9"/>
      <c r="BFQ170" s="9"/>
      <c r="BFR170" s="9"/>
      <c r="BFS170" s="9"/>
      <c r="BFT170" s="9"/>
      <c r="BFU170" s="9"/>
      <c r="BFV170" s="9"/>
      <c r="BFW170" s="9"/>
      <c r="BFX170" s="9"/>
      <c r="BFY170" s="9"/>
      <c r="BFZ170" s="9"/>
      <c r="BGA170" s="9"/>
      <c r="BGB170" s="9"/>
      <c r="BGC170" s="9"/>
      <c r="BGD170" s="9"/>
      <c r="BGE170" s="9"/>
      <c r="BGF170" s="9"/>
      <c r="BGG170" s="9"/>
      <c r="BGH170" s="9"/>
      <c r="BGI170" s="9"/>
      <c r="BGJ170" s="9"/>
      <c r="BGK170" s="9"/>
      <c r="BGL170" s="9"/>
      <c r="BGM170" s="9"/>
      <c r="BGN170" s="9"/>
      <c r="BGO170" s="9"/>
      <c r="BGP170" s="9"/>
      <c r="BGQ170" s="9"/>
      <c r="BGR170" s="9"/>
      <c r="BGS170" s="9"/>
      <c r="BGT170" s="9"/>
      <c r="BGU170" s="9"/>
      <c r="BGV170" s="9"/>
      <c r="BGW170" s="9"/>
      <c r="BGX170" s="9"/>
      <c r="BGY170" s="9"/>
      <c r="BGZ170" s="9"/>
      <c r="BHA170" s="9"/>
      <c r="BHB170" s="9"/>
      <c r="BHC170" s="9"/>
      <c r="BHD170" s="9"/>
      <c r="BHE170" s="9"/>
      <c r="BHF170" s="9"/>
      <c r="BHG170" s="9"/>
      <c r="BHH170" s="9"/>
      <c r="BHI170" s="9"/>
      <c r="BHJ170" s="9"/>
      <c r="BHK170" s="9"/>
      <c r="BHL170" s="9"/>
      <c r="BHM170" s="9"/>
      <c r="BHN170" s="9"/>
      <c r="BHO170" s="9"/>
      <c r="BHP170" s="9"/>
      <c r="BHQ170" s="9"/>
      <c r="BHR170" s="9"/>
      <c r="BHS170" s="9"/>
      <c r="BHT170" s="9"/>
      <c r="BHU170" s="9"/>
      <c r="BHV170" s="9"/>
      <c r="BHW170" s="9"/>
      <c r="BHX170" s="9"/>
      <c r="BHY170" s="9"/>
      <c r="BHZ170" s="9"/>
      <c r="BIA170" s="9"/>
      <c r="BIB170" s="9"/>
      <c r="BIC170" s="9"/>
    </row>
    <row r="171" spans="1:1589" s="9" customFormat="1" ht="31.15" customHeight="1">
      <c r="A171" s="75" t="s">
        <v>60</v>
      </c>
      <c r="B171" s="28"/>
      <c r="C171" s="197" t="s">
        <v>150</v>
      </c>
      <c r="D171" s="198" t="s">
        <v>13</v>
      </c>
      <c r="E171" s="107">
        <v>41640</v>
      </c>
      <c r="F171" s="107">
        <v>42004</v>
      </c>
      <c r="G171" s="114" t="s">
        <v>9</v>
      </c>
      <c r="H171" s="130"/>
      <c r="I171" s="130"/>
      <c r="J171" s="130">
        <v>18449087</v>
      </c>
      <c r="K171" s="130"/>
      <c r="L171" s="130"/>
      <c r="M171" s="130"/>
      <c r="N171" s="130">
        <v>18448925.02</v>
      </c>
      <c r="O171" s="130"/>
      <c r="P171" s="130"/>
      <c r="Q171" s="130"/>
      <c r="R171" s="130">
        <f>N171</f>
        <v>18448925.02</v>
      </c>
      <c r="S171" s="130"/>
      <c r="T171"/>
      <c r="U171" s="96">
        <f>J171-N171</f>
        <v>161.98000000044703</v>
      </c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1589" s="9" customFormat="1" ht="31.15" customHeight="1">
      <c r="A172" s="75" t="s">
        <v>61</v>
      </c>
      <c r="B172" s="28"/>
      <c r="C172" s="197"/>
      <c r="D172" s="198"/>
      <c r="E172" s="117" t="s">
        <v>12</v>
      </c>
      <c r="F172" s="117">
        <v>42369</v>
      </c>
      <c r="G172" s="118" t="s">
        <v>10</v>
      </c>
      <c r="H172" s="152"/>
      <c r="I172" s="152"/>
      <c r="J172" s="152">
        <v>19131488</v>
      </c>
      <c r="K172" s="130"/>
      <c r="L172" s="163"/>
      <c r="M172" s="163"/>
      <c r="N172" s="152">
        <v>19129068.25</v>
      </c>
      <c r="O172" s="163"/>
      <c r="P172" s="163"/>
      <c r="Q172" s="163"/>
      <c r="R172" s="152">
        <v>19129068.25</v>
      </c>
      <c r="S172" s="163"/>
      <c r="T172"/>
      <c r="U172" s="188">
        <f>J172-R172</f>
        <v>2419.75</v>
      </c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1589" s="9" customFormat="1" ht="45" customHeight="1">
      <c r="A173" s="79"/>
      <c r="B173" s="55"/>
      <c r="C173" s="197"/>
      <c r="D173" s="198"/>
      <c r="E173" s="173">
        <v>42370</v>
      </c>
      <c r="F173" s="173">
        <v>42735</v>
      </c>
      <c r="G173" s="174" t="s">
        <v>11</v>
      </c>
      <c r="H173" s="163"/>
      <c r="I173" s="163"/>
      <c r="J173" s="163"/>
      <c r="K173" s="130"/>
      <c r="L173" s="163">
        <v>20547477</v>
      </c>
      <c r="M173" s="163"/>
      <c r="N173" s="163"/>
      <c r="O173" s="163"/>
      <c r="P173" s="163"/>
      <c r="Q173" s="163"/>
      <c r="R173" s="163"/>
      <c r="S173" s="16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1589" s="24" customFormat="1" ht="27" customHeight="1">
      <c r="A174" s="79" t="s">
        <v>62</v>
      </c>
      <c r="B174" s="55"/>
      <c r="C174" s="197" t="s">
        <v>151</v>
      </c>
      <c r="D174" s="198" t="s">
        <v>13</v>
      </c>
      <c r="E174" s="175">
        <v>41640</v>
      </c>
      <c r="F174" s="175">
        <v>42004</v>
      </c>
      <c r="G174" s="176" t="s">
        <v>9</v>
      </c>
      <c r="H174" s="130"/>
      <c r="I174" s="130"/>
      <c r="J174" s="130">
        <v>30000</v>
      </c>
      <c r="K174" s="147"/>
      <c r="L174" s="130"/>
      <c r="M174" s="130"/>
      <c r="N174" s="130">
        <v>30000</v>
      </c>
      <c r="O174" s="130"/>
      <c r="P174" s="130"/>
      <c r="Q174" s="130"/>
      <c r="R174" s="130">
        <f>N174</f>
        <v>30000</v>
      </c>
      <c r="S174" s="130"/>
      <c r="T174"/>
      <c r="U174" s="96">
        <f>J174-N174</f>
        <v>0</v>
      </c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  <c r="EO174" s="9"/>
      <c r="EP174" s="9"/>
      <c r="EQ174" s="9"/>
      <c r="ER174" s="9"/>
      <c r="ES174" s="9"/>
      <c r="ET174" s="9"/>
      <c r="EU174" s="9"/>
      <c r="EV174" s="9"/>
      <c r="EW174" s="9"/>
      <c r="EX174" s="9"/>
      <c r="EY174" s="9"/>
      <c r="EZ174" s="9"/>
      <c r="FA174" s="9"/>
      <c r="FB174" s="9"/>
      <c r="FC174" s="9"/>
      <c r="FD174" s="9"/>
      <c r="FE174" s="9"/>
      <c r="FF174" s="9"/>
      <c r="FG174" s="9"/>
      <c r="FH174" s="9"/>
      <c r="FI174" s="9"/>
      <c r="FJ174" s="9"/>
      <c r="FK174" s="9"/>
      <c r="FL174" s="9"/>
      <c r="FM174" s="9"/>
      <c r="FN174" s="9"/>
      <c r="FO174" s="9"/>
      <c r="FP174" s="9"/>
      <c r="FQ174" s="9"/>
      <c r="FR174" s="9"/>
      <c r="FS174" s="9"/>
      <c r="FT174" s="9"/>
      <c r="FU174" s="9"/>
      <c r="FV174" s="9"/>
      <c r="FW174" s="9"/>
      <c r="FX174" s="9"/>
      <c r="FY174" s="9"/>
      <c r="FZ174" s="9"/>
      <c r="GA174" s="9"/>
      <c r="GB174" s="9"/>
      <c r="GC174" s="9"/>
      <c r="GD174" s="9"/>
      <c r="GE174" s="9"/>
      <c r="GF174" s="9"/>
      <c r="GG174" s="9"/>
      <c r="GH174" s="9"/>
      <c r="GI174" s="9"/>
      <c r="GJ174" s="9"/>
      <c r="GK174" s="9"/>
      <c r="GL174" s="9"/>
      <c r="GM174" s="9"/>
      <c r="GN174" s="9"/>
      <c r="GO174" s="9"/>
      <c r="GP174" s="9"/>
      <c r="GQ174" s="9"/>
      <c r="GR174" s="9"/>
      <c r="GS174" s="9"/>
      <c r="GT174" s="9"/>
      <c r="GU174" s="9"/>
      <c r="GV174" s="9"/>
      <c r="GW174" s="9"/>
      <c r="GX174" s="9"/>
      <c r="GY174" s="9"/>
      <c r="GZ174" s="9"/>
      <c r="HA174" s="9"/>
      <c r="HB174" s="9"/>
      <c r="HC174" s="9"/>
      <c r="HD174" s="9"/>
      <c r="HE174" s="9"/>
      <c r="HF174" s="9"/>
      <c r="HG174" s="9"/>
      <c r="HH174" s="9"/>
      <c r="HI174" s="9"/>
      <c r="HJ174" s="9"/>
      <c r="HK174" s="9"/>
      <c r="HL174" s="9"/>
      <c r="HM174" s="9"/>
      <c r="HN174" s="9"/>
      <c r="HO174" s="9"/>
      <c r="HP174" s="9"/>
      <c r="HQ174" s="9"/>
      <c r="HR174" s="9"/>
      <c r="HS174" s="9"/>
      <c r="HT174" s="9"/>
      <c r="HU174" s="9"/>
      <c r="HV174" s="9"/>
      <c r="HW174" s="9"/>
      <c r="HX174" s="9"/>
      <c r="HY174" s="9"/>
      <c r="HZ174" s="9"/>
      <c r="IA174" s="9"/>
      <c r="IB174" s="9"/>
      <c r="IC174" s="9"/>
      <c r="ID174" s="9"/>
      <c r="IE174" s="9"/>
      <c r="IF174" s="9"/>
      <c r="IG174" s="9"/>
      <c r="IH174" s="9"/>
      <c r="II174" s="9"/>
      <c r="IJ174" s="9"/>
      <c r="IK174" s="9"/>
      <c r="IL174" s="9"/>
      <c r="IM174" s="9"/>
      <c r="IN174" s="9"/>
      <c r="IO174" s="9"/>
      <c r="IP174" s="9"/>
      <c r="IQ174" s="9"/>
      <c r="IR174" s="9"/>
      <c r="IS174" s="9"/>
      <c r="IT174" s="9"/>
      <c r="IU174" s="9"/>
      <c r="IV174" s="9"/>
      <c r="IW174" s="9"/>
      <c r="IX174" s="9"/>
      <c r="IY174" s="9"/>
      <c r="IZ174" s="9"/>
      <c r="JA174" s="9"/>
      <c r="JB174" s="9"/>
      <c r="JC174" s="9"/>
      <c r="JD174" s="9"/>
      <c r="JE174" s="9"/>
      <c r="JF174" s="9"/>
      <c r="JG174" s="9"/>
      <c r="JH174" s="9"/>
      <c r="JI174" s="9"/>
      <c r="JJ174" s="9"/>
      <c r="JK174" s="9"/>
      <c r="JL174" s="9"/>
      <c r="JM174" s="9"/>
      <c r="JN174" s="9"/>
      <c r="JO174" s="9"/>
      <c r="JP174" s="9"/>
      <c r="JQ174" s="9"/>
      <c r="JR174" s="9"/>
      <c r="JS174" s="9"/>
      <c r="JT174" s="9"/>
      <c r="JU174" s="9"/>
      <c r="JV174" s="9"/>
      <c r="JW174" s="9"/>
      <c r="JX174" s="9"/>
      <c r="JY174" s="9"/>
      <c r="JZ174" s="9"/>
      <c r="KA174" s="9"/>
      <c r="KB174" s="9"/>
      <c r="KC174" s="9"/>
      <c r="KD174" s="9"/>
      <c r="KE174" s="9"/>
      <c r="KF174" s="9"/>
      <c r="KG174" s="9"/>
      <c r="KH174" s="9"/>
      <c r="KI174" s="9"/>
      <c r="KJ174" s="9"/>
      <c r="KK174" s="9"/>
      <c r="KL174" s="9"/>
      <c r="KM174" s="9"/>
      <c r="KN174" s="9"/>
      <c r="KO174" s="9"/>
      <c r="KP174" s="9"/>
      <c r="KQ174" s="9"/>
      <c r="KR174" s="9"/>
      <c r="KS174" s="9"/>
      <c r="KT174" s="9"/>
      <c r="KU174" s="9"/>
      <c r="KV174" s="9"/>
      <c r="KW174" s="9"/>
      <c r="KX174" s="9"/>
      <c r="KY174" s="9"/>
      <c r="KZ174" s="9"/>
      <c r="LA174" s="9"/>
      <c r="LB174" s="9"/>
      <c r="LC174" s="9"/>
      <c r="LD174" s="9"/>
      <c r="LE174" s="9"/>
      <c r="LF174" s="9"/>
      <c r="LG174" s="9"/>
      <c r="LH174" s="9"/>
      <c r="LI174" s="9"/>
      <c r="LJ174" s="9"/>
      <c r="LK174" s="9"/>
      <c r="LL174" s="9"/>
      <c r="LM174" s="9"/>
      <c r="LN174" s="9"/>
      <c r="LO174" s="9"/>
      <c r="LP174" s="9"/>
      <c r="LQ174" s="9"/>
      <c r="LR174" s="9"/>
      <c r="LS174" s="9"/>
      <c r="LT174" s="9"/>
      <c r="LU174" s="9"/>
      <c r="LV174" s="9"/>
      <c r="LW174" s="9"/>
      <c r="LX174" s="9"/>
      <c r="LY174" s="9"/>
      <c r="LZ174" s="9"/>
      <c r="MA174" s="9"/>
      <c r="MB174" s="9"/>
      <c r="MC174" s="9"/>
      <c r="MD174" s="9"/>
      <c r="ME174" s="9"/>
      <c r="MF174" s="9"/>
      <c r="MG174" s="9"/>
      <c r="MH174" s="9"/>
      <c r="MI174" s="9"/>
      <c r="MJ174" s="9"/>
      <c r="MK174" s="9"/>
      <c r="ML174" s="9"/>
      <c r="MM174" s="9"/>
      <c r="MN174" s="9"/>
      <c r="MO174" s="9"/>
      <c r="MP174" s="9"/>
      <c r="MQ174" s="9"/>
      <c r="MR174" s="9"/>
      <c r="MS174" s="9"/>
      <c r="MT174" s="9"/>
      <c r="MU174" s="9"/>
      <c r="MV174" s="9"/>
      <c r="MW174" s="9"/>
      <c r="MX174" s="9"/>
      <c r="MY174" s="9"/>
      <c r="MZ174" s="9"/>
      <c r="NA174" s="9"/>
      <c r="NB174" s="9"/>
      <c r="NC174" s="9"/>
      <c r="ND174" s="9"/>
      <c r="NE174" s="9"/>
      <c r="NF174" s="9"/>
      <c r="NG174" s="9"/>
      <c r="NH174" s="9"/>
      <c r="NI174" s="9"/>
      <c r="NJ174" s="9"/>
      <c r="NK174" s="9"/>
      <c r="NL174" s="9"/>
      <c r="NM174" s="9"/>
      <c r="NN174" s="9"/>
      <c r="NO174" s="9"/>
      <c r="NP174" s="9"/>
      <c r="NQ174" s="9"/>
      <c r="NR174" s="9"/>
      <c r="NS174" s="9"/>
      <c r="NT174" s="9"/>
      <c r="NU174" s="9"/>
      <c r="NV174" s="9"/>
      <c r="NW174" s="9"/>
      <c r="NX174" s="9"/>
      <c r="NY174" s="9"/>
      <c r="NZ174" s="9"/>
      <c r="OA174" s="9"/>
      <c r="OB174" s="9"/>
      <c r="OC174" s="9"/>
      <c r="OD174" s="9"/>
      <c r="OE174" s="9"/>
      <c r="OF174" s="9"/>
      <c r="OG174" s="9"/>
      <c r="OH174" s="9"/>
      <c r="OI174" s="9"/>
      <c r="OJ174" s="9"/>
      <c r="OK174" s="9"/>
      <c r="OL174" s="9"/>
      <c r="OM174" s="9"/>
      <c r="ON174" s="9"/>
      <c r="OO174" s="9"/>
      <c r="OP174" s="9"/>
      <c r="OQ174" s="9"/>
      <c r="OR174" s="9"/>
      <c r="OS174" s="9"/>
      <c r="OT174" s="9"/>
      <c r="OU174" s="9"/>
      <c r="OV174" s="9"/>
      <c r="OW174" s="9"/>
      <c r="OX174" s="9"/>
      <c r="OY174" s="9"/>
      <c r="OZ174" s="9"/>
      <c r="PA174" s="9"/>
      <c r="PB174" s="9"/>
      <c r="PC174" s="9"/>
      <c r="PD174" s="9"/>
      <c r="PE174" s="9"/>
      <c r="PF174" s="9"/>
      <c r="PG174" s="9"/>
      <c r="PH174" s="9"/>
      <c r="PI174" s="9"/>
      <c r="PJ174" s="9"/>
      <c r="PK174" s="9"/>
      <c r="PL174" s="9"/>
      <c r="PM174" s="9"/>
      <c r="PN174" s="9"/>
      <c r="PO174" s="9"/>
      <c r="PP174" s="9"/>
      <c r="PQ174" s="9"/>
      <c r="PR174" s="9"/>
      <c r="PS174" s="9"/>
      <c r="PT174" s="9"/>
      <c r="PU174" s="9"/>
      <c r="PV174" s="9"/>
      <c r="PW174" s="9"/>
      <c r="PX174" s="9"/>
      <c r="PY174" s="9"/>
      <c r="PZ174" s="9"/>
      <c r="QA174" s="9"/>
      <c r="QB174" s="9"/>
      <c r="QC174" s="9"/>
      <c r="QD174" s="9"/>
      <c r="QE174" s="9"/>
      <c r="QF174" s="9"/>
      <c r="QG174" s="9"/>
      <c r="QH174" s="9"/>
      <c r="QI174" s="9"/>
      <c r="QJ174" s="9"/>
      <c r="QK174" s="9"/>
      <c r="QL174" s="9"/>
      <c r="QM174" s="9"/>
      <c r="QN174" s="9"/>
      <c r="QO174" s="9"/>
      <c r="QP174" s="9"/>
      <c r="QQ174" s="9"/>
      <c r="QR174" s="9"/>
      <c r="QS174" s="9"/>
      <c r="QT174" s="9"/>
      <c r="QU174" s="9"/>
      <c r="QV174" s="9"/>
      <c r="QW174" s="9"/>
      <c r="QX174" s="9"/>
      <c r="QY174" s="9"/>
      <c r="QZ174" s="9"/>
      <c r="RA174" s="9"/>
      <c r="RB174" s="9"/>
      <c r="RC174" s="9"/>
      <c r="RD174" s="9"/>
      <c r="RE174" s="9"/>
      <c r="RF174" s="9"/>
      <c r="RG174" s="9"/>
      <c r="RH174" s="9"/>
      <c r="RI174" s="9"/>
      <c r="RJ174" s="9"/>
      <c r="RK174" s="9"/>
      <c r="RL174" s="9"/>
      <c r="RM174" s="9"/>
      <c r="RN174" s="9"/>
      <c r="RO174" s="9"/>
      <c r="RP174" s="9"/>
      <c r="RQ174" s="9"/>
      <c r="RR174" s="9"/>
      <c r="RS174" s="9"/>
      <c r="RT174" s="9"/>
      <c r="RU174" s="9"/>
      <c r="RV174" s="9"/>
      <c r="RW174" s="9"/>
      <c r="RX174" s="9"/>
      <c r="RY174" s="9"/>
      <c r="RZ174" s="9"/>
      <c r="SA174" s="9"/>
      <c r="SB174" s="9"/>
      <c r="SC174" s="9"/>
      <c r="SD174" s="9"/>
      <c r="SE174" s="9"/>
      <c r="SF174" s="9"/>
      <c r="SG174" s="9"/>
      <c r="SH174" s="9"/>
      <c r="SI174" s="9"/>
      <c r="SJ174" s="9"/>
      <c r="SK174" s="9"/>
      <c r="SL174" s="9"/>
      <c r="SM174" s="9"/>
      <c r="SN174" s="9"/>
      <c r="SO174" s="9"/>
      <c r="SP174" s="9"/>
      <c r="SQ174" s="9"/>
      <c r="SR174" s="9"/>
      <c r="SS174" s="9"/>
      <c r="ST174" s="9"/>
      <c r="SU174" s="9"/>
      <c r="SV174" s="9"/>
      <c r="SW174" s="9"/>
      <c r="SX174" s="9"/>
      <c r="SY174" s="9"/>
      <c r="SZ174" s="9"/>
      <c r="TA174" s="9"/>
      <c r="TB174" s="9"/>
      <c r="TC174" s="9"/>
      <c r="TD174" s="9"/>
      <c r="TE174" s="9"/>
      <c r="TF174" s="9"/>
      <c r="TG174" s="9"/>
      <c r="TH174" s="9"/>
      <c r="TI174" s="9"/>
      <c r="TJ174" s="9"/>
      <c r="TK174" s="9"/>
      <c r="TL174" s="9"/>
      <c r="TM174" s="9"/>
      <c r="TN174" s="9"/>
      <c r="TO174" s="9"/>
      <c r="TP174" s="9"/>
      <c r="TQ174" s="9"/>
      <c r="TR174" s="9"/>
      <c r="TS174" s="9"/>
      <c r="TT174" s="9"/>
      <c r="TU174" s="9"/>
      <c r="TV174" s="9"/>
      <c r="TW174" s="9"/>
      <c r="TX174" s="9"/>
      <c r="TY174" s="9"/>
      <c r="TZ174" s="9"/>
      <c r="UA174" s="9"/>
      <c r="UB174" s="9"/>
      <c r="UC174" s="9"/>
      <c r="UD174" s="9"/>
      <c r="UE174" s="9"/>
      <c r="UF174" s="9"/>
      <c r="UG174" s="9"/>
      <c r="UH174" s="9"/>
      <c r="UI174" s="9"/>
      <c r="UJ174" s="9"/>
      <c r="UK174" s="9"/>
      <c r="UL174" s="9"/>
      <c r="UM174" s="9"/>
      <c r="UN174" s="9"/>
      <c r="UO174" s="9"/>
      <c r="UP174" s="9"/>
      <c r="UQ174" s="9"/>
      <c r="UR174" s="9"/>
      <c r="US174" s="9"/>
      <c r="UT174" s="9"/>
      <c r="UU174" s="9"/>
      <c r="UV174" s="9"/>
      <c r="UW174" s="9"/>
      <c r="UX174" s="9"/>
      <c r="UY174" s="9"/>
      <c r="UZ174" s="9"/>
      <c r="VA174" s="9"/>
      <c r="VB174" s="9"/>
      <c r="VC174" s="9"/>
      <c r="VD174" s="9"/>
      <c r="VE174" s="9"/>
      <c r="VF174" s="9"/>
      <c r="VG174" s="9"/>
      <c r="VH174" s="9"/>
      <c r="VI174" s="9"/>
      <c r="VJ174" s="9"/>
      <c r="VK174" s="9"/>
      <c r="VL174" s="9"/>
      <c r="VM174" s="9"/>
      <c r="VN174" s="9"/>
      <c r="VO174" s="9"/>
      <c r="VP174" s="9"/>
      <c r="VQ174" s="9"/>
      <c r="VR174" s="9"/>
      <c r="VS174" s="9"/>
      <c r="VT174" s="9"/>
      <c r="VU174" s="9"/>
      <c r="VV174" s="9"/>
      <c r="VW174" s="9"/>
      <c r="VX174" s="9"/>
      <c r="VY174" s="9"/>
      <c r="VZ174" s="9"/>
      <c r="WA174" s="9"/>
      <c r="WB174" s="9"/>
      <c r="WC174" s="9"/>
      <c r="WD174" s="9"/>
      <c r="WE174" s="9"/>
      <c r="WF174" s="9"/>
      <c r="WG174" s="9"/>
      <c r="WH174" s="9"/>
      <c r="WI174" s="9"/>
      <c r="WJ174" s="9"/>
      <c r="WK174" s="9"/>
      <c r="WL174" s="9"/>
      <c r="WM174" s="9"/>
      <c r="WN174" s="9"/>
      <c r="WO174" s="9"/>
      <c r="WP174" s="9"/>
      <c r="WQ174" s="9"/>
      <c r="WR174" s="9"/>
      <c r="WS174" s="9"/>
      <c r="WT174" s="9"/>
      <c r="WU174" s="9"/>
      <c r="WV174" s="9"/>
      <c r="WW174" s="9"/>
      <c r="WX174" s="9"/>
      <c r="WY174" s="9"/>
      <c r="WZ174" s="9"/>
      <c r="XA174" s="9"/>
      <c r="XB174" s="9"/>
      <c r="XC174" s="9"/>
      <c r="XD174" s="9"/>
      <c r="XE174" s="9"/>
      <c r="XF174" s="9"/>
      <c r="XG174" s="9"/>
      <c r="XH174" s="9"/>
      <c r="XI174" s="9"/>
      <c r="XJ174" s="9"/>
      <c r="XK174" s="9"/>
      <c r="XL174" s="9"/>
      <c r="XM174" s="9"/>
      <c r="XN174" s="9"/>
      <c r="XO174" s="9"/>
      <c r="XP174" s="9"/>
      <c r="XQ174" s="9"/>
      <c r="XR174" s="9"/>
      <c r="XS174" s="9"/>
      <c r="XT174" s="9"/>
      <c r="XU174" s="9"/>
      <c r="XV174" s="9"/>
      <c r="XW174" s="9"/>
      <c r="XX174" s="9"/>
      <c r="XY174" s="9"/>
      <c r="XZ174" s="9"/>
      <c r="YA174" s="9"/>
      <c r="YB174" s="9"/>
      <c r="YC174" s="9"/>
      <c r="YD174" s="9"/>
      <c r="YE174" s="9"/>
      <c r="YF174" s="9"/>
      <c r="YG174" s="9"/>
      <c r="YH174" s="9"/>
      <c r="YI174" s="9"/>
      <c r="YJ174" s="9"/>
      <c r="YK174" s="9"/>
      <c r="YL174" s="9"/>
      <c r="YM174" s="9"/>
      <c r="YN174" s="9"/>
      <c r="YO174" s="9"/>
      <c r="YP174" s="9"/>
      <c r="YQ174" s="9"/>
      <c r="YR174" s="9"/>
      <c r="YS174" s="9"/>
      <c r="YT174" s="9"/>
      <c r="YU174" s="9"/>
      <c r="YV174" s="9"/>
      <c r="YW174" s="9"/>
      <c r="YX174" s="9"/>
      <c r="YY174" s="9"/>
      <c r="YZ174" s="9"/>
      <c r="ZA174" s="9"/>
      <c r="ZB174" s="9"/>
      <c r="ZC174" s="9"/>
      <c r="ZD174" s="9"/>
      <c r="ZE174" s="9"/>
      <c r="ZF174" s="9"/>
      <c r="ZG174" s="9"/>
      <c r="ZH174" s="9"/>
      <c r="ZI174" s="9"/>
      <c r="ZJ174" s="9"/>
      <c r="ZK174" s="9"/>
      <c r="ZL174" s="9"/>
      <c r="ZM174" s="9"/>
      <c r="ZN174" s="9"/>
      <c r="ZO174" s="9"/>
      <c r="ZP174" s="9"/>
      <c r="ZQ174" s="9"/>
      <c r="ZR174" s="9"/>
      <c r="ZS174" s="9"/>
      <c r="ZT174" s="9"/>
      <c r="ZU174" s="9"/>
      <c r="ZV174" s="9"/>
      <c r="ZW174" s="9"/>
      <c r="ZX174" s="9"/>
      <c r="ZY174" s="9"/>
      <c r="ZZ174" s="9"/>
      <c r="AAA174" s="9"/>
      <c r="AAB174" s="9"/>
      <c r="AAC174" s="9"/>
      <c r="AAD174" s="9"/>
      <c r="AAE174" s="9"/>
      <c r="AAF174" s="9"/>
      <c r="AAG174" s="9"/>
      <c r="AAH174" s="9"/>
      <c r="AAI174" s="9"/>
      <c r="AAJ174" s="9"/>
      <c r="AAK174" s="9"/>
      <c r="AAL174" s="9"/>
      <c r="AAM174" s="9"/>
      <c r="AAN174" s="9"/>
      <c r="AAO174" s="9"/>
      <c r="AAP174" s="9"/>
      <c r="AAQ174" s="9"/>
      <c r="AAR174" s="9"/>
      <c r="AAS174" s="9"/>
      <c r="AAT174" s="9"/>
      <c r="AAU174" s="9"/>
      <c r="AAV174" s="9"/>
      <c r="AAW174" s="9"/>
      <c r="AAX174" s="9"/>
      <c r="AAY174" s="9"/>
      <c r="AAZ174" s="9"/>
      <c r="ABA174" s="9"/>
      <c r="ABB174" s="9"/>
      <c r="ABC174" s="9"/>
      <c r="ABD174" s="9"/>
      <c r="ABE174" s="9"/>
      <c r="ABF174" s="9"/>
      <c r="ABG174" s="9"/>
      <c r="ABH174" s="9"/>
      <c r="ABI174" s="9"/>
      <c r="ABJ174" s="9"/>
      <c r="ABK174" s="9"/>
      <c r="ABL174" s="9"/>
      <c r="ABM174" s="9"/>
      <c r="ABN174" s="9"/>
      <c r="ABO174" s="9"/>
      <c r="ABP174" s="9"/>
      <c r="ABQ174" s="9"/>
      <c r="ABR174" s="9"/>
      <c r="ABS174" s="9"/>
      <c r="ABT174" s="9"/>
      <c r="ABU174" s="9"/>
      <c r="ABV174" s="9"/>
      <c r="ABW174" s="9"/>
      <c r="ABX174" s="9"/>
      <c r="ABY174" s="9"/>
      <c r="ABZ174" s="9"/>
      <c r="ACA174" s="9"/>
      <c r="ACB174" s="9"/>
      <c r="ACC174" s="9"/>
      <c r="ACD174" s="9"/>
      <c r="ACE174" s="9"/>
      <c r="ACF174" s="9"/>
      <c r="ACG174" s="9"/>
      <c r="ACH174" s="9"/>
      <c r="ACI174" s="9"/>
      <c r="ACJ174" s="9"/>
      <c r="ACK174" s="9"/>
      <c r="ACL174" s="9"/>
      <c r="ACM174" s="9"/>
      <c r="ACN174" s="9"/>
      <c r="ACO174" s="9"/>
      <c r="ACP174" s="9"/>
      <c r="ACQ174" s="9"/>
      <c r="ACR174" s="9"/>
      <c r="ACS174" s="9"/>
      <c r="ACT174" s="9"/>
      <c r="ACU174" s="9"/>
      <c r="ACV174" s="9"/>
      <c r="ACW174" s="9"/>
      <c r="ACX174" s="9"/>
      <c r="ACY174" s="9"/>
      <c r="ACZ174" s="9"/>
      <c r="ADA174" s="9"/>
      <c r="ADB174" s="9"/>
      <c r="ADC174" s="9"/>
      <c r="ADD174" s="9"/>
      <c r="ADE174" s="9"/>
      <c r="ADF174" s="9"/>
      <c r="ADG174" s="9"/>
      <c r="ADH174" s="9"/>
      <c r="ADI174" s="9"/>
      <c r="ADJ174" s="9"/>
      <c r="ADK174" s="9"/>
      <c r="ADL174" s="9"/>
      <c r="ADM174" s="9"/>
      <c r="ADN174" s="9"/>
      <c r="ADO174" s="9"/>
      <c r="ADP174" s="9"/>
      <c r="ADQ174" s="9"/>
      <c r="ADR174" s="9"/>
      <c r="ADS174" s="9"/>
      <c r="ADT174" s="9"/>
      <c r="ADU174" s="9"/>
      <c r="ADV174" s="9"/>
      <c r="ADW174" s="9"/>
      <c r="ADX174" s="9"/>
      <c r="ADY174" s="9"/>
      <c r="ADZ174" s="9"/>
      <c r="AEA174" s="9"/>
      <c r="AEB174" s="9"/>
      <c r="AEC174" s="9"/>
      <c r="AED174" s="9"/>
      <c r="AEE174" s="9"/>
      <c r="AEF174" s="9"/>
      <c r="AEG174" s="9"/>
      <c r="AEH174" s="9"/>
      <c r="AEI174" s="9"/>
      <c r="AEJ174" s="9"/>
      <c r="AEK174" s="9"/>
      <c r="AEL174" s="9"/>
      <c r="AEM174" s="9"/>
      <c r="AEN174" s="9"/>
      <c r="AEO174" s="9"/>
      <c r="AEP174" s="9"/>
      <c r="AEQ174" s="9"/>
      <c r="AER174" s="9"/>
      <c r="AES174" s="9"/>
      <c r="AET174" s="9"/>
      <c r="AEU174" s="9"/>
      <c r="AEV174" s="9"/>
      <c r="AEW174" s="9"/>
      <c r="AEX174" s="9"/>
      <c r="AEY174" s="9"/>
      <c r="AEZ174" s="9"/>
      <c r="AFA174" s="9"/>
      <c r="AFB174" s="9"/>
      <c r="AFC174" s="9"/>
      <c r="AFD174" s="9"/>
      <c r="AFE174" s="9"/>
      <c r="AFF174" s="9"/>
      <c r="AFG174" s="9"/>
      <c r="AFH174" s="9"/>
      <c r="AFI174" s="9"/>
      <c r="AFJ174" s="9"/>
      <c r="AFK174" s="9"/>
      <c r="AFL174" s="9"/>
      <c r="AFM174" s="9"/>
      <c r="AFN174" s="9"/>
      <c r="AFO174" s="9"/>
      <c r="AFP174" s="9"/>
      <c r="AFQ174" s="9"/>
      <c r="AFR174" s="9"/>
      <c r="AFS174" s="9"/>
      <c r="AFT174" s="9"/>
      <c r="AFU174" s="9"/>
      <c r="AFV174" s="9"/>
      <c r="AFW174" s="9"/>
      <c r="AFX174" s="9"/>
      <c r="AFY174" s="9"/>
      <c r="AFZ174" s="9"/>
      <c r="AGA174" s="9"/>
      <c r="AGB174" s="9"/>
      <c r="AGC174" s="9"/>
      <c r="AGD174" s="9"/>
      <c r="AGE174" s="9"/>
      <c r="AGF174" s="9"/>
      <c r="AGG174" s="9"/>
      <c r="AGH174" s="9"/>
      <c r="AGI174" s="9"/>
      <c r="AGJ174" s="9"/>
      <c r="AGK174" s="9"/>
      <c r="AGL174" s="9"/>
      <c r="AGM174" s="9"/>
      <c r="AGN174" s="9"/>
      <c r="AGO174" s="9"/>
      <c r="AGP174" s="9"/>
      <c r="AGQ174" s="9"/>
      <c r="AGR174" s="9"/>
      <c r="AGS174" s="9"/>
      <c r="AGT174" s="9"/>
      <c r="AGU174" s="9"/>
      <c r="AGV174" s="9"/>
      <c r="AGW174" s="9"/>
      <c r="AGX174" s="9"/>
      <c r="AGY174" s="9"/>
      <c r="AGZ174" s="9"/>
      <c r="AHA174" s="9"/>
      <c r="AHB174" s="9"/>
      <c r="AHC174" s="9"/>
      <c r="AHD174" s="9"/>
      <c r="AHE174" s="9"/>
      <c r="AHF174" s="9"/>
      <c r="AHG174" s="9"/>
      <c r="AHH174" s="9"/>
      <c r="AHI174" s="9"/>
      <c r="AHJ174" s="9"/>
      <c r="AHK174" s="9"/>
      <c r="AHL174" s="9"/>
      <c r="AHM174" s="9"/>
      <c r="AHN174" s="9"/>
      <c r="AHO174" s="9"/>
      <c r="AHP174" s="9"/>
      <c r="AHQ174" s="9"/>
      <c r="AHR174" s="9"/>
      <c r="AHS174" s="9"/>
      <c r="AHT174" s="9"/>
      <c r="AHU174" s="9"/>
      <c r="AHV174" s="9"/>
      <c r="AHW174" s="9"/>
      <c r="AHX174" s="9"/>
      <c r="AHY174" s="9"/>
      <c r="AHZ174" s="9"/>
      <c r="AIA174" s="9"/>
      <c r="AIB174" s="9"/>
      <c r="AIC174" s="9"/>
      <c r="AID174" s="9"/>
      <c r="AIE174" s="9"/>
      <c r="AIF174" s="9"/>
      <c r="AIG174" s="9"/>
      <c r="AIH174" s="9"/>
      <c r="AII174" s="9"/>
      <c r="AIJ174" s="9"/>
      <c r="AIK174" s="9"/>
      <c r="AIL174" s="9"/>
      <c r="AIM174" s="9"/>
      <c r="AIN174" s="9"/>
      <c r="AIO174" s="9"/>
      <c r="AIP174" s="9"/>
      <c r="AIQ174" s="9"/>
      <c r="AIR174" s="9"/>
      <c r="AIS174" s="9"/>
      <c r="AIT174" s="9"/>
      <c r="AIU174" s="9"/>
      <c r="AIV174" s="9"/>
      <c r="AIW174" s="9"/>
      <c r="AIX174" s="9"/>
      <c r="AIY174" s="9"/>
      <c r="AIZ174" s="9"/>
      <c r="AJA174" s="9"/>
      <c r="AJB174" s="9"/>
      <c r="AJC174" s="9"/>
      <c r="AJD174" s="9"/>
      <c r="AJE174" s="9"/>
      <c r="AJF174" s="9"/>
      <c r="AJG174" s="9"/>
      <c r="AJH174" s="9"/>
      <c r="AJI174" s="9"/>
      <c r="AJJ174" s="9"/>
      <c r="AJK174" s="9"/>
      <c r="AJL174" s="9"/>
      <c r="AJM174" s="9"/>
      <c r="AJN174" s="9"/>
      <c r="AJO174" s="9"/>
      <c r="AJP174" s="9"/>
      <c r="AJQ174" s="9"/>
      <c r="AJR174" s="9"/>
      <c r="AJS174" s="9"/>
      <c r="AJT174" s="9"/>
      <c r="AJU174" s="9"/>
      <c r="AJV174" s="9"/>
      <c r="AJW174" s="9"/>
      <c r="AJX174" s="9"/>
      <c r="AJY174" s="9"/>
      <c r="AJZ174" s="9"/>
      <c r="AKA174" s="9"/>
      <c r="AKB174" s="9"/>
      <c r="AKC174" s="9"/>
      <c r="AKD174" s="9"/>
      <c r="AKE174" s="9"/>
      <c r="AKF174" s="9"/>
      <c r="AKG174" s="9"/>
      <c r="AKH174" s="9"/>
      <c r="AKI174" s="9"/>
      <c r="AKJ174" s="9"/>
      <c r="AKK174" s="9"/>
      <c r="AKL174" s="9"/>
      <c r="AKM174" s="9"/>
      <c r="AKN174" s="9"/>
      <c r="AKO174" s="9"/>
      <c r="AKP174" s="9"/>
      <c r="AKQ174" s="9"/>
      <c r="AKR174" s="9"/>
      <c r="AKS174" s="9"/>
      <c r="AKT174" s="9"/>
      <c r="AKU174" s="9"/>
      <c r="AKV174" s="9"/>
      <c r="AKW174" s="9"/>
      <c r="AKX174" s="9"/>
      <c r="AKY174" s="9"/>
      <c r="AKZ174" s="9"/>
      <c r="ALA174" s="9"/>
      <c r="ALB174" s="9"/>
      <c r="ALC174" s="9"/>
      <c r="ALD174" s="9"/>
      <c r="ALE174" s="9"/>
      <c r="ALF174" s="9"/>
      <c r="ALG174" s="9"/>
      <c r="ALH174" s="9"/>
      <c r="ALI174" s="9"/>
      <c r="ALJ174" s="9"/>
      <c r="ALK174" s="9"/>
      <c r="ALL174" s="9"/>
      <c r="ALM174" s="9"/>
      <c r="ALN174" s="9"/>
      <c r="ALO174" s="9"/>
      <c r="ALP174" s="9"/>
      <c r="ALQ174" s="9"/>
      <c r="ALR174" s="9"/>
      <c r="ALS174" s="9"/>
      <c r="ALT174" s="9"/>
      <c r="ALU174" s="9"/>
      <c r="ALV174" s="9"/>
      <c r="ALW174" s="9"/>
      <c r="ALX174" s="9"/>
      <c r="ALY174" s="9"/>
      <c r="ALZ174" s="9"/>
      <c r="AMA174" s="9"/>
      <c r="AMB174" s="9"/>
      <c r="AMC174" s="9"/>
      <c r="AMD174" s="9"/>
      <c r="AME174" s="9"/>
      <c r="AMF174" s="9"/>
      <c r="AMG174" s="9"/>
      <c r="AMH174" s="9"/>
      <c r="AMI174" s="9"/>
      <c r="AMJ174" s="9"/>
      <c r="AMK174" s="9"/>
      <c r="AML174" s="9"/>
      <c r="AMM174" s="9"/>
      <c r="AMN174" s="9"/>
      <c r="AMO174" s="9"/>
      <c r="AMP174" s="9"/>
      <c r="AMQ174" s="9"/>
      <c r="AMR174" s="9"/>
      <c r="AMS174" s="9"/>
      <c r="AMT174" s="9"/>
      <c r="AMU174" s="9"/>
      <c r="AMV174" s="9"/>
      <c r="AMW174" s="9"/>
      <c r="AMX174" s="9"/>
      <c r="AMY174" s="9"/>
      <c r="AMZ174" s="9"/>
      <c r="ANA174" s="9"/>
      <c r="ANB174" s="9"/>
      <c r="ANC174" s="9"/>
      <c r="AND174" s="9"/>
      <c r="ANE174" s="9"/>
      <c r="ANF174" s="9"/>
      <c r="ANG174" s="9"/>
      <c r="ANH174" s="9"/>
      <c r="ANI174" s="9"/>
      <c r="ANJ174" s="9"/>
      <c r="ANK174" s="9"/>
      <c r="ANL174" s="9"/>
      <c r="ANM174" s="9"/>
      <c r="ANN174" s="9"/>
      <c r="ANO174" s="9"/>
      <c r="ANP174" s="9"/>
      <c r="ANQ174" s="9"/>
      <c r="ANR174" s="9"/>
      <c r="ANS174" s="9"/>
      <c r="ANT174" s="9"/>
      <c r="ANU174" s="9"/>
      <c r="ANV174" s="9"/>
      <c r="ANW174" s="9"/>
      <c r="ANX174" s="9"/>
      <c r="ANY174" s="9"/>
      <c r="ANZ174" s="9"/>
      <c r="AOA174" s="9"/>
      <c r="AOB174" s="9"/>
      <c r="AOC174" s="9"/>
      <c r="AOD174" s="9"/>
      <c r="AOE174" s="9"/>
      <c r="AOF174" s="9"/>
      <c r="AOG174" s="9"/>
      <c r="AOH174" s="9"/>
      <c r="AOI174" s="9"/>
      <c r="AOJ174" s="9"/>
      <c r="AOK174" s="9"/>
      <c r="AOL174" s="9"/>
      <c r="AOM174" s="9"/>
      <c r="AON174" s="9"/>
      <c r="AOO174" s="9"/>
      <c r="AOP174" s="9"/>
      <c r="AOQ174" s="9"/>
      <c r="AOR174" s="9"/>
      <c r="AOS174" s="9"/>
      <c r="AOT174" s="9"/>
      <c r="AOU174" s="9"/>
      <c r="AOV174" s="9"/>
      <c r="AOW174" s="9"/>
      <c r="AOX174" s="9"/>
      <c r="AOY174" s="9"/>
      <c r="AOZ174" s="9"/>
      <c r="APA174" s="9"/>
      <c r="APB174" s="9"/>
      <c r="APC174" s="9"/>
      <c r="APD174" s="9"/>
      <c r="APE174" s="9"/>
      <c r="APF174" s="9"/>
      <c r="APG174" s="9"/>
      <c r="APH174" s="9"/>
      <c r="API174" s="9"/>
      <c r="APJ174" s="9"/>
      <c r="APK174" s="9"/>
      <c r="APL174" s="9"/>
      <c r="APM174" s="9"/>
      <c r="APN174" s="9"/>
      <c r="APO174" s="9"/>
      <c r="APP174" s="9"/>
      <c r="APQ174" s="9"/>
      <c r="APR174" s="9"/>
      <c r="APS174" s="9"/>
      <c r="APT174" s="9"/>
      <c r="APU174" s="9"/>
      <c r="APV174" s="9"/>
      <c r="APW174" s="9"/>
      <c r="APX174" s="9"/>
      <c r="APY174" s="9"/>
      <c r="APZ174" s="9"/>
      <c r="AQA174" s="9"/>
      <c r="AQB174" s="9"/>
      <c r="AQC174" s="9"/>
      <c r="AQD174" s="9"/>
      <c r="AQE174" s="9"/>
      <c r="AQF174" s="9"/>
      <c r="AQG174" s="9"/>
      <c r="AQH174" s="9"/>
      <c r="AQI174" s="9"/>
      <c r="AQJ174" s="9"/>
      <c r="AQK174" s="9"/>
      <c r="AQL174" s="9"/>
      <c r="AQM174" s="9"/>
      <c r="AQN174" s="9"/>
      <c r="AQO174" s="9"/>
      <c r="AQP174" s="9"/>
      <c r="AQQ174" s="9"/>
      <c r="AQR174" s="9"/>
      <c r="AQS174" s="9"/>
      <c r="AQT174" s="9"/>
      <c r="AQU174" s="9"/>
      <c r="AQV174" s="9"/>
      <c r="AQW174" s="9"/>
      <c r="AQX174" s="9"/>
      <c r="AQY174" s="9"/>
      <c r="AQZ174" s="9"/>
      <c r="ARA174" s="9"/>
      <c r="ARB174" s="9"/>
      <c r="ARC174" s="9"/>
      <c r="ARD174" s="9"/>
      <c r="ARE174" s="9"/>
      <c r="ARF174" s="9"/>
      <c r="ARG174" s="9"/>
      <c r="ARH174" s="9"/>
      <c r="ARI174" s="9"/>
      <c r="ARJ174" s="9"/>
      <c r="ARK174" s="9"/>
      <c r="ARL174" s="9"/>
      <c r="ARM174" s="9"/>
      <c r="ARN174" s="9"/>
      <c r="ARO174" s="9"/>
      <c r="ARP174" s="9"/>
      <c r="ARQ174" s="9"/>
      <c r="ARR174" s="9"/>
      <c r="ARS174" s="9"/>
      <c r="ART174" s="9"/>
      <c r="ARU174" s="9"/>
      <c r="ARV174" s="9"/>
      <c r="ARW174" s="9"/>
      <c r="ARX174" s="9"/>
      <c r="ARY174" s="9"/>
      <c r="ARZ174" s="9"/>
      <c r="ASA174" s="9"/>
      <c r="ASB174" s="9"/>
      <c r="ASC174" s="9"/>
      <c r="ASD174" s="9"/>
      <c r="ASE174" s="9"/>
      <c r="ASF174" s="9"/>
      <c r="ASG174" s="9"/>
      <c r="ASH174" s="9"/>
      <c r="ASI174" s="9"/>
      <c r="ASJ174" s="9"/>
      <c r="ASK174" s="9"/>
      <c r="ASL174" s="9"/>
      <c r="ASM174" s="9"/>
      <c r="ASN174" s="9"/>
      <c r="ASO174" s="9"/>
      <c r="ASP174" s="9"/>
      <c r="ASQ174" s="9"/>
      <c r="ASR174" s="9"/>
      <c r="ASS174" s="9"/>
      <c r="AST174" s="9"/>
      <c r="ASU174" s="9"/>
      <c r="ASV174" s="9"/>
      <c r="ASW174" s="9"/>
      <c r="ASX174" s="9"/>
      <c r="ASY174" s="9"/>
      <c r="ASZ174" s="9"/>
      <c r="ATA174" s="9"/>
      <c r="ATB174" s="9"/>
      <c r="ATC174" s="9"/>
      <c r="ATD174" s="9"/>
      <c r="ATE174" s="9"/>
      <c r="ATF174" s="9"/>
      <c r="ATG174" s="9"/>
      <c r="ATH174" s="9"/>
      <c r="ATI174" s="9"/>
      <c r="ATJ174" s="9"/>
      <c r="ATK174" s="9"/>
      <c r="ATL174" s="9"/>
      <c r="ATM174" s="9"/>
      <c r="ATN174" s="9"/>
      <c r="ATO174" s="9"/>
      <c r="ATP174" s="9"/>
      <c r="ATQ174" s="9"/>
      <c r="ATR174" s="9"/>
      <c r="ATS174" s="9"/>
      <c r="ATT174" s="9"/>
      <c r="ATU174" s="9"/>
      <c r="ATV174" s="9"/>
      <c r="ATW174" s="9"/>
      <c r="ATX174" s="9"/>
      <c r="ATY174" s="9"/>
      <c r="ATZ174" s="9"/>
      <c r="AUA174" s="9"/>
      <c r="AUB174" s="9"/>
      <c r="AUC174" s="9"/>
      <c r="AUD174" s="9"/>
      <c r="AUE174" s="9"/>
      <c r="AUF174" s="9"/>
      <c r="AUG174" s="9"/>
      <c r="AUH174" s="9"/>
      <c r="AUI174" s="9"/>
      <c r="AUJ174" s="9"/>
      <c r="AUK174" s="9"/>
      <c r="AUL174" s="9"/>
      <c r="AUM174" s="9"/>
      <c r="AUN174" s="9"/>
      <c r="AUO174" s="9"/>
      <c r="AUP174" s="9"/>
      <c r="AUQ174" s="9"/>
      <c r="AUR174" s="9"/>
      <c r="AUS174" s="9"/>
      <c r="AUT174" s="9"/>
      <c r="AUU174" s="9"/>
      <c r="AUV174" s="9"/>
      <c r="AUW174" s="9"/>
      <c r="AUX174" s="9"/>
      <c r="AUY174" s="9"/>
      <c r="AUZ174" s="9"/>
      <c r="AVA174" s="9"/>
      <c r="AVB174" s="9"/>
      <c r="AVC174" s="9"/>
      <c r="AVD174" s="9"/>
      <c r="AVE174" s="9"/>
      <c r="AVF174" s="9"/>
      <c r="AVG174" s="9"/>
      <c r="AVH174" s="9"/>
      <c r="AVI174" s="9"/>
      <c r="AVJ174" s="9"/>
      <c r="AVK174" s="9"/>
      <c r="AVL174" s="9"/>
      <c r="AVM174" s="9"/>
      <c r="AVN174" s="9"/>
      <c r="AVO174" s="9"/>
      <c r="AVP174" s="9"/>
      <c r="AVQ174" s="9"/>
      <c r="AVR174" s="9"/>
      <c r="AVS174" s="9"/>
      <c r="AVT174" s="9"/>
      <c r="AVU174" s="9"/>
      <c r="AVV174" s="9"/>
      <c r="AVW174" s="9"/>
      <c r="AVX174" s="9"/>
      <c r="AVY174" s="9"/>
      <c r="AVZ174" s="9"/>
      <c r="AWA174" s="9"/>
      <c r="AWB174" s="9"/>
      <c r="AWC174" s="9"/>
      <c r="AWD174" s="9"/>
      <c r="AWE174" s="9"/>
      <c r="AWF174" s="9"/>
      <c r="AWG174" s="9"/>
      <c r="AWH174" s="9"/>
      <c r="AWI174" s="9"/>
      <c r="AWJ174" s="9"/>
      <c r="AWK174" s="9"/>
      <c r="AWL174" s="9"/>
      <c r="AWM174" s="9"/>
      <c r="AWN174" s="9"/>
      <c r="AWO174" s="9"/>
      <c r="AWP174" s="9"/>
      <c r="AWQ174" s="9"/>
      <c r="AWR174" s="9"/>
      <c r="AWS174" s="9"/>
      <c r="AWT174" s="9"/>
      <c r="AWU174" s="9"/>
      <c r="AWV174" s="9"/>
      <c r="AWW174" s="9"/>
      <c r="AWX174" s="9"/>
      <c r="AWY174" s="9"/>
      <c r="AWZ174" s="9"/>
      <c r="AXA174" s="9"/>
      <c r="AXB174" s="9"/>
      <c r="AXC174" s="9"/>
      <c r="AXD174" s="9"/>
      <c r="AXE174" s="9"/>
      <c r="AXF174" s="9"/>
      <c r="AXG174" s="9"/>
      <c r="AXH174" s="9"/>
      <c r="AXI174" s="9"/>
      <c r="AXJ174" s="9"/>
      <c r="AXK174" s="9"/>
      <c r="AXL174" s="9"/>
      <c r="AXM174" s="9"/>
      <c r="AXN174" s="9"/>
      <c r="AXO174" s="9"/>
      <c r="AXP174" s="9"/>
      <c r="AXQ174" s="9"/>
      <c r="AXR174" s="9"/>
      <c r="AXS174" s="9"/>
      <c r="AXT174" s="9"/>
      <c r="AXU174" s="9"/>
      <c r="AXV174" s="9"/>
      <c r="AXW174" s="9"/>
      <c r="AXX174" s="9"/>
      <c r="AXY174" s="9"/>
      <c r="AXZ174" s="9"/>
      <c r="AYA174" s="9"/>
      <c r="AYB174" s="9"/>
      <c r="AYC174" s="9"/>
      <c r="AYD174" s="9"/>
      <c r="AYE174" s="9"/>
      <c r="AYF174" s="9"/>
      <c r="AYG174" s="9"/>
      <c r="AYH174" s="9"/>
      <c r="AYI174" s="9"/>
      <c r="AYJ174" s="9"/>
      <c r="AYK174" s="9"/>
      <c r="AYL174" s="9"/>
      <c r="AYM174" s="9"/>
      <c r="AYN174" s="9"/>
      <c r="AYO174" s="9"/>
      <c r="AYP174" s="9"/>
      <c r="AYQ174" s="9"/>
      <c r="AYR174" s="9"/>
      <c r="AYS174" s="9"/>
      <c r="AYT174" s="9"/>
      <c r="AYU174" s="9"/>
      <c r="AYV174" s="9"/>
      <c r="AYW174" s="9"/>
      <c r="AYX174" s="9"/>
      <c r="AYY174" s="9"/>
      <c r="AYZ174" s="9"/>
      <c r="AZA174" s="9"/>
      <c r="AZB174" s="9"/>
      <c r="AZC174" s="9"/>
      <c r="AZD174" s="9"/>
      <c r="AZE174" s="9"/>
      <c r="AZF174" s="9"/>
      <c r="AZG174" s="9"/>
      <c r="AZH174" s="9"/>
      <c r="AZI174" s="9"/>
      <c r="AZJ174" s="9"/>
      <c r="AZK174" s="9"/>
      <c r="AZL174" s="9"/>
      <c r="AZM174" s="9"/>
      <c r="AZN174" s="9"/>
      <c r="AZO174" s="9"/>
      <c r="AZP174" s="9"/>
      <c r="AZQ174" s="9"/>
      <c r="AZR174" s="9"/>
      <c r="AZS174" s="9"/>
      <c r="AZT174" s="9"/>
      <c r="AZU174" s="9"/>
      <c r="AZV174" s="9"/>
      <c r="AZW174" s="9"/>
      <c r="AZX174" s="9"/>
      <c r="AZY174" s="9"/>
      <c r="AZZ174" s="9"/>
      <c r="BAA174" s="9"/>
      <c r="BAB174" s="9"/>
      <c r="BAC174" s="9"/>
      <c r="BAD174" s="9"/>
      <c r="BAE174" s="9"/>
      <c r="BAF174" s="9"/>
      <c r="BAG174" s="9"/>
      <c r="BAH174" s="9"/>
      <c r="BAI174" s="9"/>
      <c r="BAJ174" s="9"/>
      <c r="BAK174" s="9"/>
      <c r="BAL174" s="9"/>
      <c r="BAM174" s="9"/>
      <c r="BAN174" s="9"/>
      <c r="BAO174" s="9"/>
      <c r="BAP174" s="9"/>
      <c r="BAQ174" s="9"/>
      <c r="BAR174" s="9"/>
      <c r="BAS174" s="9"/>
      <c r="BAT174" s="9"/>
      <c r="BAU174" s="9"/>
      <c r="BAV174" s="9"/>
      <c r="BAW174" s="9"/>
      <c r="BAX174" s="9"/>
      <c r="BAY174" s="9"/>
      <c r="BAZ174" s="9"/>
      <c r="BBA174" s="9"/>
      <c r="BBB174" s="9"/>
      <c r="BBC174" s="9"/>
      <c r="BBD174" s="9"/>
      <c r="BBE174" s="9"/>
      <c r="BBF174" s="9"/>
      <c r="BBG174" s="9"/>
      <c r="BBH174" s="9"/>
      <c r="BBI174" s="9"/>
      <c r="BBJ174" s="9"/>
      <c r="BBK174" s="9"/>
      <c r="BBL174" s="9"/>
      <c r="BBM174" s="9"/>
      <c r="BBN174" s="9"/>
      <c r="BBO174" s="9"/>
      <c r="BBP174" s="9"/>
      <c r="BBQ174" s="9"/>
      <c r="BBR174" s="9"/>
      <c r="BBS174" s="9"/>
      <c r="BBT174" s="9"/>
      <c r="BBU174" s="9"/>
      <c r="BBV174" s="9"/>
      <c r="BBW174" s="9"/>
      <c r="BBX174" s="9"/>
      <c r="BBY174" s="9"/>
      <c r="BBZ174" s="9"/>
      <c r="BCA174" s="9"/>
      <c r="BCB174" s="9"/>
      <c r="BCC174" s="9"/>
      <c r="BCD174" s="9"/>
      <c r="BCE174" s="9"/>
      <c r="BCF174" s="9"/>
      <c r="BCG174" s="9"/>
      <c r="BCH174" s="9"/>
      <c r="BCI174" s="9"/>
      <c r="BCJ174" s="9"/>
      <c r="BCK174" s="9"/>
      <c r="BCL174" s="9"/>
      <c r="BCM174" s="9"/>
      <c r="BCN174" s="9"/>
      <c r="BCO174" s="9"/>
      <c r="BCP174" s="9"/>
      <c r="BCQ174" s="9"/>
      <c r="BCR174" s="9"/>
      <c r="BCS174" s="9"/>
      <c r="BCT174" s="9"/>
      <c r="BCU174" s="9"/>
      <c r="BCV174" s="9"/>
      <c r="BCW174" s="9"/>
      <c r="BCX174" s="9"/>
      <c r="BCY174" s="9"/>
      <c r="BCZ174" s="9"/>
      <c r="BDA174" s="9"/>
      <c r="BDB174" s="9"/>
      <c r="BDC174" s="9"/>
      <c r="BDD174" s="9"/>
      <c r="BDE174" s="9"/>
      <c r="BDF174" s="9"/>
      <c r="BDG174" s="9"/>
      <c r="BDH174" s="9"/>
      <c r="BDI174" s="9"/>
      <c r="BDJ174" s="9"/>
      <c r="BDK174" s="9"/>
      <c r="BDL174" s="9"/>
      <c r="BDM174" s="9"/>
      <c r="BDN174" s="9"/>
      <c r="BDO174" s="9"/>
      <c r="BDP174" s="9"/>
      <c r="BDQ174" s="9"/>
      <c r="BDR174" s="9"/>
      <c r="BDS174" s="9"/>
      <c r="BDT174" s="9"/>
      <c r="BDU174" s="9"/>
      <c r="BDV174" s="9"/>
      <c r="BDW174" s="9"/>
      <c r="BDX174" s="9"/>
      <c r="BDY174" s="9"/>
      <c r="BDZ174" s="9"/>
      <c r="BEA174" s="9"/>
      <c r="BEB174" s="9"/>
      <c r="BEC174" s="9"/>
      <c r="BED174" s="9"/>
      <c r="BEE174" s="9"/>
      <c r="BEF174" s="9"/>
      <c r="BEG174" s="9"/>
      <c r="BEH174" s="9"/>
      <c r="BEI174" s="9"/>
      <c r="BEJ174" s="9"/>
      <c r="BEK174" s="9"/>
      <c r="BEL174" s="9"/>
      <c r="BEM174" s="9"/>
      <c r="BEN174" s="9"/>
      <c r="BEO174" s="9"/>
      <c r="BEP174" s="9"/>
      <c r="BEQ174" s="9"/>
      <c r="BER174" s="9"/>
      <c r="BES174" s="9"/>
      <c r="BET174" s="9"/>
      <c r="BEU174" s="9"/>
      <c r="BEV174" s="9"/>
      <c r="BEW174" s="9"/>
      <c r="BEX174" s="9"/>
      <c r="BEY174" s="9"/>
      <c r="BEZ174" s="9"/>
      <c r="BFA174" s="9"/>
      <c r="BFB174" s="9"/>
      <c r="BFC174" s="9"/>
      <c r="BFD174" s="9"/>
      <c r="BFE174" s="9"/>
      <c r="BFF174" s="9"/>
      <c r="BFG174" s="9"/>
      <c r="BFH174" s="9"/>
      <c r="BFI174" s="9"/>
      <c r="BFJ174" s="9"/>
      <c r="BFK174" s="9"/>
      <c r="BFL174" s="9"/>
      <c r="BFM174" s="9"/>
      <c r="BFN174" s="9"/>
      <c r="BFO174" s="9"/>
      <c r="BFP174" s="9"/>
      <c r="BFQ174" s="9"/>
      <c r="BFR174" s="9"/>
      <c r="BFS174" s="9"/>
      <c r="BFT174" s="9"/>
      <c r="BFU174" s="9"/>
      <c r="BFV174" s="9"/>
      <c r="BFW174" s="9"/>
      <c r="BFX174" s="9"/>
      <c r="BFY174" s="9"/>
      <c r="BFZ174" s="9"/>
      <c r="BGA174" s="9"/>
      <c r="BGB174" s="9"/>
      <c r="BGC174" s="9"/>
      <c r="BGD174" s="9"/>
      <c r="BGE174" s="9"/>
      <c r="BGF174" s="9"/>
      <c r="BGG174" s="9"/>
      <c r="BGH174" s="9"/>
      <c r="BGI174" s="9"/>
      <c r="BGJ174" s="9"/>
      <c r="BGK174" s="9"/>
      <c r="BGL174" s="9"/>
      <c r="BGM174" s="9"/>
      <c r="BGN174" s="9"/>
      <c r="BGO174" s="9"/>
      <c r="BGP174" s="9"/>
      <c r="BGQ174" s="9"/>
      <c r="BGR174" s="9"/>
      <c r="BGS174" s="9"/>
      <c r="BGT174" s="9"/>
      <c r="BGU174" s="9"/>
      <c r="BGV174" s="9"/>
      <c r="BGW174" s="9"/>
      <c r="BGX174" s="9"/>
      <c r="BGY174" s="9"/>
      <c r="BGZ174" s="9"/>
      <c r="BHA174" s="9"/>
      <c r="BHB174" s="9"/>
      <c r="BHC174" s="9"/>
      <c r="BHD174" s="9"/>
      <c r="BHE174" s="9"/>
      <c r="BHF174" s="9"/>
      <c r="BHG174" s="9"/>
      <c r="BHH174" s="9"/>
      <c r="BHI174" s="9"/>
      <c r="BHJ174" s="9"/>
      <c r="BHK174" s="9"/>
      <c r="BHL174" s="9"/>
      <c r="BHM174" s="9"/>
      <c r="BHN174" s="9"/>
      <c r="BHO174" s="9"/>
      <c r="BHP174" s="9"/>
      <c r="BHQ174" s="9"/>
      <c r="BHR174" s="9"/>
      <c r="BHS174" s="9"/>
      <c r="BHT174" s="9"/>
      <c r="BHU174" s="9"/>
      <c r="BHV174" s="9"/>
      <c r="BHW174" s="9"/>
      <c r="BHX174" s="9"/>
      <c r="BHY174" s="9"/>
      <c r="BHZ174" s="9"/>
      <c r="BIA174" s="9"/>
      <c r="BIB174" s="9"/>
      <c r="BIC174" s="9"/>
    </row>
    <row r="175" spans="1:1589" s="24" customFormat="1" ht="30" customHeight="1">
      <c r="A175" s="79"/>
      <c r="B175" s="55"/>
      <c r="C175" s="197"/>
      <c r="D175" s="198"/>
      <c r="E175" s="177">
        <v>42005</v>
      </c>
      <c r="F175" s="177">
        <v>42369</v>
      </c>
      <c r="G175" s="178" t="s">
        <v>10</v>
      </c>
      <c r="H175" s="152"/>
      <c r="I175" s="152"/>
      <c r="J175" s="152">
        <v>30000</v>
      </c>
      <c r="K175" s="147"/>
      <c r="L175" s="145"/>
      <c r="M175" s="130"/>
      <c r="N175" s="152">
        <v>30000</v>
      </c>
      <c r="O175" s="145"/>
      <c r="P175" s="145"/>
      <c r="Q175" s="145"/>
      <c r="R175" s="152">
        <v>30000</v>
      </c>
      <c r="S175" s="145"/>
      <c r="T175"/>
      <c r="U175" s="188">
        <f>J175-R175</f>
        <v>0</v>
      </c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  <c r="EO175" s="9"/>
      <c r="EP175" s="9"/>
      <c r="EQ175" s="9"/>
      <c r="ER175" s="9"/>
      <c r="ES175" s="9"/>
      <c r="ET175" s="9"/>
      <c r="EU175" s="9"/>
      <c r="EV175" s="9"/>
      <c r="EW175" s="9"/>
      <c r="EX175" s="9"/>
      <c r="EY175" s="9"/>
      <c r="EZ175" s="9"/>
      <c r="FA175" s="9"/>
      <c r="FB175" s="9"/>
      <c r="FC175" s="9"/>
      <c r="FD175" s="9"/>
      <c r="FE175" s="9"/>
      <c r="FF175" s="9"/>
      <c r="FG175" s="9"/>
      <c r="FH175" s="9"/>
      <c r="FI175" s="9"/>
      <c r="FJ175" s="9"/>
      <c r="FK175" s="9"/>
      <c r="FL175" s="9"/>
      <c r="FM175" s="9"/>
      <c r="FN175" s="9"/>
      <c r="FO175" s="9"/>
      <c r="FP175" s="9"/>
      <c r="FQ175" s="9"/>
      <c r="FR175" s="9"/>
      <c r="FS175" s="9"/>
      <c r="FT175" s="9"/>
      <c r="FU175" s="9"/>
      <c r="FV175" s="9"/>
      <c r="FW175" s="9"/>
      <c r="FX175" s="9"/>
      <c r="FY175" s="9"/>
      <c r="FZ175" s="9"/>
      <c r="GA175" s="9"/>
      <c r="GB175" s="9"/>
      <c r="GC175" s="9"/>
      <c r="GD175" s="9"/>
      <c r="GE175" s="9"/>
      <c r="GF175" s="9"/>
      <c r="GG175" s="9"/>
      <c r="GH175" s="9"/>
      <c r="GI175" s="9"/>
      <c r="GJ175" s="9"/>
      <c r="GK175" s="9"/>
      <c r="GL175" s="9"/>
      <c r="GM175" s="9"/>
      <c r="GN175" s="9"/>
      <c r="GO175" s="9"/>
      <c r="GP175" s="9"/>
      <c r="GQ175" s="9"/>
      <c r="GR175" s="9"/>
      <c r="GS175" s="9"/>
      <c r="GT175" s="9"/>
      <c r="GU175" s="9"/>
      <c r="GV175" s="9"/>
      <c r="GW175" s="9"/>
      <c r="GX175" s="9"/>
      <c r="GY175" s="9"/>
      <c r="GZ175" s="9"/>
      <c r="HA175" s="9"/>
      <c r="HB175" s="9"/>
      <c r="HC175" s="9"/>
      <c r="HD175" s="9"/>
      <c r="HE175" s="9"/>
      <c r="HF175" s="9"/>
      <c r="HG175" s="9"/>
      <c r="HH175" s="9"/>
      <c r="HI175" s="9"/>
      <c r="HJ175" s="9"/>
      <c r="HK175" s="9"/>
      <c r="HL175" s="9"/>
      <c r="HM175" s="9"/>
      <c r="HN175" s="9"/>
      <c r="HO175" s="9"/>
      <c r="HP175" s="9"/>
      <c r="HQ175" s="9"/>
      <c r="HR175" s="9"/>
      <c r="HS175" s="9"/>
      <c r="HT175" s="9"/>
      <c r="HU175" s="9"/>
      <c r="HV175" s="9"/>
      <c r="HW175" s="9"/>
      <c r="HX175" s="9"/>
      <c r="HY175" s="9"/>
      <c r="HZ175" s="9"/>
      <c r="IA175" s="9"/>
      <c r="IB175" s="9"/>
      <c r="IC175" s="9"/>
      <c r="ID175" s="9"/>
      <c r="IE175" s="9"/>
      <c r="IF175" s="9"/>
      <c r="IG175" s="9"/>
      <c r="IH175" s="9"/>
      <c r="II175" s="9"/>
      <c r="IJ175" s="9"/>
      <c r="IK175" s="9"/>
      <c r="IL175" s="9"/>
      <c r="IM175" s="9"/>
      <c r="IN175" s="9"/>
      <c r="IO175" s="9"/>
      <c r="IP175" s="9"/>
      <c r="IQ175" s="9"/>
      <c r="IR175" s="9"/>
      <c r="IS175" s="9"/>
      <c r="IT175" s="9"/>
      <c r="IU175" s="9"/>
      <c r="IV175" s="9"/>
      <c r="IW175" s="9"/>
      <c r="IX175" s="9"/>
      <c r="IY175" s="9"/>
      <c r="IZ175" s="9"/>
      <c r="JA175" s="9"/>
      <c r="JB175" s="9"/>
      <c r="JC175" s="9"/>
      <c r="JD175" s="9"/>
      <c r="JE175" s="9"/>
      <c r="JF175" s="9"/>
      <c r="JG175" s="9"/>
      <c r="JH175" s="9"/>
      <c r="JI175" s="9"/>
      <c r="JJ175" s="9"/>
      <c r="JK175" s="9"/>
      <c r="JL175" s="9"/>
      <c r="JM175" s="9"/>
      <c r="JN175" s="9"/>
      <c r="JO175" s="9"/>
      <c r="JP175" s="9"/>
      <c r="JQ175" s="9"/>
      <c r="JR175" s="9"/>
      <c r="JS175" s="9"/>
      <c r="JT175" s="9"/>
      <c r="JU175" s="9"/>
      <c r="JV175" s="9"/>
      <c r="JW175" s="9"/>
      <c r="JX175" s="9"/>
      <c r="JY175" s="9"/>
      <c r="JZ175" s="9"/>
      <c r="KA175" s="9"/>
      <c r="KB175" s="9"/>
      <c r="KC175" s="9"/>
      <c r="KD175" s="9"/>
      <c r="KE175" s="9"/>
      <c r="KF175" s="9"/>
      <c r="KG175" s="9"/>
      <c r="KH175" s="9"/>
      <c r="KI175" s="9"/>
      <c r="KJ175" s="9"/>
      <c r="KK175" s="9"/>
      <c r="KL175" s="9"/>
      <c r="KM175" s="9"/>
      <c r="KN175" s="9"/>
      <c r="KO175" s="9"/>
      <c r="KP175" s="9"/>
      <c r="KQ175" s="9"/>
      <c r="KR175" s="9"/>
      <c r="KS175" s="9"/>
      <c r="KT175" s="9"/>
      <c r="KU175" s="9"/>
      <c r="KV175" s="9"/>
      <c r="KW175" s="9"/>
      <c r="KX175" s="9"/>
      <c r="KY175" s="9"/>
      <c r="KZ175" s="9"/>
      <c r="LA175" s="9"/>
      <c r="LB175" s="9"/>
      <c r="LC175" s="9"/>
      <c r="LD175" s="9"/>
      <c r="LE175" s="9"/>
      <c r="LF175" s="9"/>
      <c r="LG175" s="9"/>
      <c r="LH175" s="9"/>
      <c r="LI175" s="9"/>
      <c r="LJ175" s="9"/>
      <c r="LK175" s="9"/>
      <c r="LL175" s="9"/>
      <c r="LM175" s="9"/>
      <c r="LN175" s="9"/>
      <c r="LO175" s="9"/>
      <c r="LP175" s="9"/>
      <c r="LQ175" s="9"/>
      <c r="LR175" s="9"/>
      <c r="LS175" s="9"/>
      <c r="LT175" s="9"/>
      <c r="LU175" s="9"/>
      <c r="LV175" s="9"/>
      <c r="LW175" s="9"/>
      <c r="LX175" s="9"/>
      <c r="LY175" s="9"/>
      <c r="LZ175" s="9"/>
      <c r="MA175" s="9"/>
      <c r="MB175" s="9"/>
      <c r="MC175" s="9"/>
      <c r="MD175" s="9"/>
      <c r="ME175" s="9"/>
      <c r="MF175" s="9"/>
      <c r="MG175" s="9"/>
      <c r="MH175" s="9"/>
      <c r="MI175" s="9"/>
      <c r="MJ175" s="9"/>
      <c r="MK175" s="9"/>
      <c r="ML175" s="9"/>
      <c r="MM175" s="9"/>
      <c r="MN175" s="9"/>
      <c r="MO175" s="9"/>
      <c r="MP175" s="9"/>
      <c r="MQ175" s="9"/>
      <c r="MR175" s="9"/>
      <c r="MS175" s="9"/>
      <c r="MT175" s="9"/>
      <c r="MU175" s="9"/>
      <c r="MV175" s="9"/>
      <c r="MW175" s="9"/>
      <c r="MX175" s="9"/>
      <c r="MY175" s="9"/>
      <c r="MZ175" s="9"/>
      <c r="NA175" s="9"/>
      <c r="NB175" s="9"/>
      <c r="NC175" s="9"/>
      <c r="ND175" s="9"/>
      <c r="NE175" s="9"/>
      <c r="NF175" s="9"/>
      <c r="NG175" s="9"/>
      <c r="NH175" s="9"/>
      <c r="NI175" s="9"/>
      <c r="NJ175" s="9"/>
      <c r="NK175" s="9"/>
      <c r="NL175" s="9"/>
      <c r="NM175" s="9"/>
      <c r="NN175" s="9"/>
      <c r="NO175" s="9"/>
      <c r="NP175" s="9"/>
      <c r="NQ175" s="9"/>
      <c r="NR175" s="9"/>
      <c r="NS175" s="9"/>
      <c r="NT175" s="9"/>
      <c r="NU175" s="9"/>
      <c r="NV175" s="9"/>
      <c r="NW175" s="9"/>
      <c r="NX175" s="9"/>
      <c r="NY175" s="9"/>
      <c r="NZ175" s="9"/>
      <c r="OA175" s="9"/>
      <c r="OB175" s="9"/>
      <c r="OC175" s="9"/>
      <c r="OD175" s="9"/>
      <c r="OE175" s="9"/>
      <c r="OF175" s="9"/>
      <c r="OG175" s="9"/>
      <c r="OH175" s="9"/>
      <c r="OI175" s="9"/>
      <c r="OJ175" s="9"/>
      <c r="OK175" s="9"/>
      <c r="OL175" s="9"/>
      <c r="OM175" s="9"/>
      <c r="ON175" s="9"/>
      <c r="OO175" s="9"/>
      <c r="OP175" s="9"/>
      <c r="OQ175" s="9"/>
      <c r="OR175" s="9"/>
      <c r="OS175" s="9"/>
      <c r="OT175" s="9"/>
      <c r="OU175" s="9"/>
      <c r="OV175" s="9"/>
      <c r="OW175" s="9"/>
      <c r="OX175" s="9"/>
      <c r="OY175" s="9"/>
      <c r="OZ175" s="9"/>
      <c r="PA175" s="9"/>
      <c r="PB175" s="9"/>
      <c r="PC175" s="9"/>
      <c r="PD175" s="9"/>
      <c r="PE175" s="9"/>
      <c r="PF175" s="9"/>
      <c r="PG175" s="9"/>
      <c r="PH175" s="9"/>
      <c r="PI175" s="9"/>
      <c r="PJ175" s="9"/>
      <c r="PK175" s="9"/>
      <c r="PL175" s="9"/>
      <c r="PM175" s="9"/>
      <c r="PN175" s="9"/>
      <c r="PO175" s="9"/>
      <c r="PP175" s="9"/>
      <c r="PQ175" s="9"/>
      <c r="PR175" s="9"/>
      <c r="PS175" s="9"/>
      <c r="PT175" s="9"/>
      <c r="PU175" s="9"/>
      <c r="PV175" s="9"/>
      <c r="PW175" s="9"/>
      <c r="PX175" s="9"/>
      <c r="PY175" s="9"/>
      <c r="PZ175" s="9"/>
      <c r="QA175" s="9"/>
      <c r="QB175" s="9"/>
      <c r="QC175" s="9"/>
      <c r="QD175" s="9"/>
      <c r="QE175" s="9"/>
      <c r="QF175" s="9"/>
      <c r="QG175" s="9"/>
      <c r="QH175" s="9"/>
      <c r="QI175" s="9"/>
      <c r="QJ175" s="9"/>
      <c r="QK175" s="9"/>
      <c r="QL175" s="9"/>
      <c r="QM175" s="9"/>
      <c r="QN175" s="9"/>
      <c r="QO175" s="9"/>
      <c r="QP175" s="9"/>
      <c r="QQ175" s="9"/>
      <c r="QR175" s="9"/>
      <c r="QS175" s="9"/>
      <c r="QT175" s="9"/>
      <c r="QU175" s="9"/>
      <c r="QV175" s="9"/>
      <c r="QW175" s="9"/>
      <c r="QX175" s="9"/>
      <c r="QY175" s="9"/>
      <c r="QZ175" s="9"/>
      <c r="RA175" s="9"/>
      <c r="RB175" s="9"/>
      <c r="RC175" s="9"/>
      <c r="RD175" s="9"/>
      <c r="RE175" s="9"/>
      <c r="RF175" s="9"/>
      <c r="RG175" s="9"/>
      <c r="RH175" s="9"/>
      <c r="RI175" s="9"/>
      <c r="RJ175" s="9"/>
      <c r="RK175" s="9"/>
      <c r="RL175" s="9"/>
      <c r="RM175" s="9"/>
      <c r="RN175" s="9"/>
      <c r="RO175" s="9"/>
      <c r="RP175" s="9"/>
      <c r="RQ175" s="9"/>
      <c r="RR175" s="9"/>
      <c r="RS175" s="9"/>
      <c r="RT175" s="9"/>
      <c r="RU175" s="9"/>
      <c r="RV175" s="9"/>
      <c r="RW175" s="9"/>
      <c r="RX175" s="9"/>
      <c r="RY175" s="9"/>
      <c r="RZ175" s="9"/>
      <c r="SA175" s="9"/>
      <c r="SB175" s="9"/>
      <c r="SC175" s="9"/>
      <c r="SD175" s="9"/>
      <c r="SE175" s="9"/>
      <c r="SF175" s="9"/>
      <c r="SG175" s="9"/>
      <c r="SH175" s="9"/>
      <c r="SI175" s="9"/>
      <c r="SJ175" s="9"/>
      <c r="SK175" s="9"/>
      <c r="SL175" s="9"/>
      <c r="SM175" s="9"/>
      <c r="SN175" s="9"/>
      <c r="SO175" s="9"/>
      <c r="SP175" s="9"/>
      <c r="SQ175" s="9"/>
      <c r="SR175" s="9"/>
      <c r="SS175" s="9"/>
      <c r="ST175" s="9"/>
      <c r="SU175" s="9"/>
      <c r="SV175" s="9"/>
      <c r="SW175" s="9"/>
      <c r="SX175" s="9"/>
      <c r="SY175" s="9"/>
      <c r="SZ175" s="9"/>
      <c r="TA175" s="9"/>
      <c r="TB175" s="9"/>
      <c r="TC175" s="9"/>
      <c r="TD175" s="9"/>
      <c r="TE175" s="9"/>
      <c r="TF175" s="9"/>
      <c r="TG175" s="9"/>
      <c r="TH175" s="9"/>
      <c r="TI175" s="9"/>
      <c r="TJ175" s="9"/>
      <c r="TK175" s="9"/>
      <c r="TL175" s="9"/>
      <c r="TM175" s="9"/>
      <c r="TN175" s="9"/>
      <c r="TO175" s="9"/>
      <c r="TP175" s="9"/>
      <c r="TQ175" s="9"/>
      <c r="TR175" s="9"/>
      <c r="TS175" s="9"/>
      <c r="TT175" s="9"/>
      <c r="TU175" s="9"/>
      <c r="TV175" s="9"/>
      <c r="TW175" s="9"/>
      <c r="TX175" s="9"/>
      <c r="TY175" s="9"/>
      <c r="TZ175" s="9"/>
      <c r="UA175" s="9"/>
      <c r="UB175" s="9"/>
      <c r="UC175" s="9"/>
      <c r="UD175" s="9"/>
      <c r="UE175" s="9"/>
      <c r="UF175" s="9"/>
      <c r="UG175" s="9"/>
      <c r="UH175" s="9"/>
      <c r="UI175" s="9"/>
      <c r="UJ175" s="9"/>
      <c r="UK175" s="9"/>
      <c r="UL175" s="9"/>
      <c r="UM175" s="9"/>
      <c r="UN175" s="9"/>
      <c r="UO175" s="9"/>
      <c r="UP175" s="9"/>
      <c r="UQ175" s="9"/>
      <c r="UR175" s="9"/>
      <c r="US175" s="9"/>
      <c r="UT175" s="9"/>
      <c r="UU175" s="9"/>
      <c r="UV175" s="9"/>
      <c r="UW175" s="9"/>
      <c r="UX175" s="9"/>
      <c r="UY175" s="9"/>
      <c r="UZ175" s="9"/>
      <c r="VA175" s="9"/>
      <c r="VB175" s="9"/>
      <c r="VC175" s="9"/>
      <c r="VD175" s="9"/>
      <c r="VE175" s="9"/>
      <c r="VF175" s="9"/>
      <c r="VG175" s="9"/>
      <c r="VH175" s="9"/>
      <c r="VI175" s="9"/>
      <c r="VJ175" s="9"/>
      <c r="VK175" s="9"/>
      <c r="VL175" s="9"/>
      <c r="VM175" s="9"/>
      <c r="VN175" s="9"/>
      <c r="VO175" s="9"/>
      <c r="VP175" s="9"/>
      <c r="VQ175" s="9"/>
      <c r="VR175" s="9"/>
      <c r="VS175" s="9"/>
      <c r="VT175" s="9"/>
      <c r="VU175" s="9"/>
      <c r="VV175" s="9"/>
      <c r="VW175" s="9"/>
      <c r="VX175" s="9"/>
      <c r="VY175" s="9"/>
      <c r="VZ175" s="9"/>
      <c r="WA175" s="9"/>
      <c r="WB175" s="9"/>
      <c r="WC175" s="9"/>
      <c r="WD175" s="9"/>
      <c r="WE175" s="9"/>
      <c r="WF175" s="9"/>
      <c r="WG175" s="9"/>
      <c r="WH175" s="9"/>
      <c r="WI175" s="9"/>
      <c r="WJ175" s="9"/>
      <c r="WK175" s="9"/>
      <c r="WL175" s="9"/>
      <c r="WM175" s="9"/>
      <c r="WN175" s="9"/>
      <c r="WO175" s="9"/>
      <c r="WP175" s="9"/>
      <c r="WQ175" s="9"/>
      <c r="WR175" s="9"/>
      <c r="WS175" s="9"/>
      <c r="WT175" s="9"/>
      <c r="WU175" s="9"/>
      <c r="WV175" s="9"/>
      <c r="WW175" s="9"/>
      <c r="WX175" s="9"/>
      <c r="WY175" s="9"/>
      <c r="WZ175" s="9"/>
      <c r="XA175" s="9"/>
      <c r="XB175" s="9"/>
      <c r="XC175" s="9"/>
      <c r="XD175" s="9"/>
      <c r="XE175" s="9"/>
      <c r="XF175" s="9"/>
      <c r="XG175" s="9"/>
      <c r="XH175" s="9"/>
      <c r="XI175" s="9"/>
      <c r="XJ175" s="9"/>
      <c r="XK175" s="9"/>
      <c r="XL175" s="9"/>
      <c r="XM175" s="9"/>
      <c r="XN175" s="9"/>
      <c r="XO175" s="9"/>
      <c r="XP175" s="9"/>
      <c r="XQ175" s="9"/>
      <c r="XR175" s="9"/>
      <c r="XS175" s="9"/>
      <c r="XT175" s="9"/>
      <c r="XU175" s="9"/>
      <c r="XV175" s="9"/>
      <c r="XW175" s="9"/>
      <c r="XX175" s="9"/>
      <c r="XY175" s="9"/>
      <c r="XZ175" s="9"/>
      <c r="YA175" s="9"/>
      <c r="YB175" s="9"/>
      <c r="YC175" s="9"/>
      <c r="YD175" s="9"/>
      <c r="YE175" s="9"/>
      <c r="YF175" s="9"/>
      <c r="YG175" s="9"/>
      <c r="YH175" s="9"/>
      <c r="YI175" s="9"/>
      <c r="YJ175" s="9"/>
      <c r="YK175" s="9"/>
      <c r="YL175" s="9"/>
      <c r="YM175" s="9"/>
      <c r="YN175" s="9"/>
      <c r="YO175" s="9"/>
      <c r="YP175" s="9"/>
      <c r="YQ175" s="9"/>
      <c r="YR175" s="9"/>
      <c r="YS175" s="9"/>
      <c r="YT175" s="9"/>
      <c r="YU175" s="9"/>
      <c r="YV175" s="9"/>
      <c r="YW175" s="9"/>
      <c r="YX175" s="9"/>
      <c r="YY175" s="9"/>
      <c r="YZ175" s="9"/>
      <c r="ZA175" s="9"/>
      <c r="ZB175" s="9"/>
      <c r="ZC175" s="9"/>
      <c r="ZD175" s="9"/>
      <c r="ZE175" s="9"/>
      <c r="ZF175" s="9"/>
      <c r="ZG175" s="9"/>
      <c r="ZH175" s="9"/>
      <c r="ZI175" s="9"/>
      <c r="ZJ175" s="9"/>
      <c r="ZK175" s="9"/>
      <c r="ZL175" s="9"/>
      <c r="ZM175" s="9"/>
      <c r="ZN175" s="9"/>
      <c r="ZO175" s="9"/>
      <c r="ZP175" s="9"/>
      <c r="ZQ175" s="9"/>
      <c r="ZR175" s="9"/>
      <c r="ZS175" s="9"/>
      <c r="ZT175" s="9"/>
      <c r="ZU175" s="9"/>
      <c r="ZV175" s="9"/>
      <c r="ZW175" s="9"/>
      <c r="ZX175" s="9"/>
      <c r="ZY175" s="9"/>
      <c r="ZZ175" s="9"/>
      <c r="AAA175" s="9"/>
      <c r="AAB175" s="9"/>
      <c r="AAC175" s="9"/>
      <c r="AAD175" s="9"/>
      <c r="AAE175" s="9"/>
      <c r="AAF175" s="9"/>
      <c r="AAG175" s="9"/>
      <c r="AAH175" s="9"/>
      <c r="AAI175" s="9"/>
      <c r="AAJ175" s="9"/>
      <c r="AAK175" s="9"/>
      <c r="AAL175" s="9"/>
      <c r="AAM175" s="9"/>
      <c r="AAN175" s="9"/>
      <c r="AAO175" s="9"/>
      <c r="AAP175" s="9"/>
      <c r="AAQ175" s="9"/>
      <c r="AAR175" s="9"/>
      <c r="AAS175" s="9"/>
      <c r="AAT175" s="9"/>
      <c r="AAU175" s="9"/>
      <c r="AAV175" s="9"/>
      <c r="AAW175" s="9"/>
      <c r="AAX175" s="9"/>
      <c r="AAY175" s="9"/>
      <c r="AAZ175" s="9"/>
      <c r="ABA175" s="9"/>
      <c r="ABB175" s="9"/>
      <c r="ABC175" s="9"/>
      <c r="ABD175" s="9"/>
      <c r="ABE175" s="9"/>
      <c r="ABF175" s="9"/>
      <c r="ABG175" s="9"/>
      <c r="ABH175" s="9"/>
      <c r="ABI175" s="9"/>
      <c r="ABJ175" s="9"/>
      <c r="ABK175" s="9"/>
      <c r="ABL175" s="9"/>
      <c r="ABM175" s="9"/>
      <c r="ABN175" s="9"/>
      <c r="ABO175" s="9"/>
      <c r="ABP175" s="9"/>
      <c r="ABQ175" s="9"/>
      <c r="ABR175" s="9"/>
      <c r="ABS175" s="9"/>
      <c r="ABT175" s="9"/>
      <c r="ABU175" s="9"/>
      <c r="ABV175" s="9"/>
      <c r="ABW175" s="9"/>
      <c r="ABX175" s="9"/>
      <c r="ABY175" s="9"/>
      <c r="ABZ175" s="9"/>
      <c r="ACA175" s="9"/>
      <c r="ACB175" s="9"/>
      <c r="ACC175" s="9"/>
      <c r="ACD175" s="9"/>
      <c r="ACE175" s="9"/>
      <c r="ACF175" s="9"/>
      <c r="ACG175" s="9"/>
      <c r="ACH175" s="9"/>
      <c r="ACI175" s="9"/>
      <c r="ACJ175" s="9"/>
      <c r="ACK175" s="9"/>
      <c r="ACL175" s="9"/>
      <c r="ACM175" s="9"/>
      <c r="ACN175" s="9"/>
      <c r="ACO175" s="9"/>
      <c r="ACP175" s="9"/>
      <c r="ACQ175" s="9"/>
      <c r="ACR175" s="9"/>
      <c r="ACS175" s="9"/>
      <c r="ACT175" s="9"/>
      <c r="ACU175" s="9"/>
      <c r="ACV175" s="9"/>
      <c r="ACW175" s="9"/>
      <c r="ACX175" s="9"/>
      <c r="ACY175" s="9"/>
      <c r="ACZ175" s="9"/>
      <c r="ADA175" s="9"/>
      <c r="ADB175" s="9"/>
      <c r="ADC175" s="9"/>
      <c r="ADD175" s="9"/>
      <c r="ADE175" s="9"/>
      <c r="ADF175" s="9"/>
      <c r="ADG175" s="9"/>
      <c r="ADH175" s="9"/>
      <c r="ADI175" s="9"/>
      <c r="ADJ175" s="9"/>
      <c r="ADK175" s="9"/>
      <c r="ADL175" s="9"/>
      <c r="ADM175" s="9"/>
      <c r="ADN175" s="9"/>
      <c r="ADO175" s="9"/>
      <c r="ADP175" s="9"/>
      <c r="ADQ175" s="9"/>
      <c r="ADR175" s="9"/>
      <c r="ADS175" s="9"/>
      <c r="ADT175" s="9"/>
      <c r="ADU175" s="9"/>
      <c r="ADV175" s="9"/>
      <c r="ADW175" s="9"/>
      <c r="ADX175" s="9"/>
      <c r="ADY175" s="9"/>
      <c r="ADZ175" s="9"/>
      <c r="AEA175" s="9"/>
      <c r="AEB175" s="9"/>
      <c r="AEC175" s="9"/>
      <c r="AED175" s="9"/>
      <c r="AEE175" s="9"/>
      <c r="AEF175" s="9"/>
      <c r="AEG175" s="9"/>
      <c r="AEH175" s="9"/>
      <c r="AEI175" s="9"/>
      <c r="AEJ175" s="9"/>
      <c r="AEK175" s="9"/>
      <c r="AEL175" s="9"/>
      <c r="AEM175" s="9"/>
      <c r="AEN175" s="9"/>
      <c r="AEO175" s="9"/>
      <c r="AEP175" s="9"/>
      <c r="AEQ175" s="9"/>
      <c r="AER175" s="9"/>
      <c r="AES175" s="9"/>
      <c r="AET175" s="9"/>
      <c r="AEU175" s="9"/>
      <c r="AEV175" s="9"/>
      <c r="AEW175" s="9"/>
      <c r="AEX175" s="9"/>
      <c r="AEY175" s="9"/>
      <c r="AEZ175" s="9"/>
      <c r="AFA175" s="9"/>
      <c r="AFB175" s="9"/>
      <c r="AFC175" s="9"/>
      <c r="AFD175" s="9"/>
      <c r="AFE175" s="9"/>
      <c r="AFF175" s="9"/>
      <c r="AFG175" s="9"/>
      <c r="AFH175" s="9"/>
      <c r="AFI175" s="9"/>
      <c r="AFJ175" s="9"/>
      <c r="AFK175" s="9"/>
      <c r="AFL175" s="9"/>
      <c r="AFM175" s="9"/>
      <c r="AFN175" s="9"/>
      <c r="AFO175" s="9"/>
      <c r="AFP175" s="9"/>
      <c r="AFQ175" s="9"/>
      <c r="AFR175" s="9"/>
      <c r="AFS175" s="9"/>
      <c r="AFT175" s="9"/>
      <c r="AFU175" s="9"/>
      <c r="AFV175" s="9"/>
      <c r="AFW175" s="9"/>
      <c r="AFX175" s="9"/>
      <c r="AFY175" s="9"/>
      <c r="AFZ175" s="9"/>
      <c r="AGA175" s="9"/>
      <c r="AGB175" s="9"/>
      <c r="AGC175" s="9"/>
      <c r="AGD175" s="9"/>
      <c r="AGE175" s="9"/>
      <c r="AGF175" s="9"/>
      <c r="AGG175" s="9"/>
      <c r="AGH175" s="9"/>
      <c r="AGI175" s="9"/>
      <c r="AGJ175" s="9"/>
      <c r="AGK175" s="9"/>
      <c r="AGL175" s="9"/>
      <c r="AGM175" s="9"/>
      <c r="AGN175" s="9"/>
      <c r="AGO175" s="9"/>
      <c r="AGP175" s="9"/>
      <c r="AGQ175" s="9"/>
      <c r="AGR175" s="9"/>
      <c r="AGS175" s="9"/>
      <c r="AGT175" s="9"/>
      <c r="AGU175" s="9"/>
      <c r="AGV175" s="9"/>
      <c r="AGW175" s="9"/>
      <c r="AGX175" s="9"/>
      <c r="AGY175" s="9"/>
      <c r="AGZ175" s="9"/>
      <c r="AHA175" s="9"/>
      <c r="AHB175" s="9"/>
      <c r="AHC175" s="9"/>
      <c r="AHD175" s="9"/>
      <c r="AHE175" s="9"/>
      <c r="AHF175" s="9"/>
      <c r="AHG175" s="9"/>
      <c r="AHH175" s="9"/>
      <c r="AHI175" s="9"/>
      <c r="AHJ175" s="9"/>
      <c r="AHK175" s="9"/>
      <c r="AHL175" s="9"/>
      <c r="AHM175" s="9"/>
      <c r="AHN175" s="9"/>
      <c r="AHO175" s="9"/>
      <c r="AHP175" s="9"/>
      <c r="AHQ175" s="9"/>
      <c r="AHR175" s="9"/>
      <c r="AHS175" s="9"/>
      <c r="AHT175" s="9"/>
      <c r="AHU175" s="9"/>
      <c r="AHV175" s="9"/>
      <c r="AHW175" s="9"/>
      <c r="AHX175" s="9"/>
      <c r="AHY175" s="9"/>
      <c r="AHZ175" s="9"/>
      <c r="AIA175" s="9"/>
      <c r="AIB175" s="9"/>
      <c r="AIC175" s="9"/>
      <c r="AID175" s="9"/>
      <c r="AIE175" s="9"/>
      <c r="AIF175" s="9"/>
      <c r="AIG175" s="9"/>
      <c r="AIH175" s="9"/>
      <c r="AII175" s="9"/>
      <c r="AIJ175" s="9"/>
      <c r="AIK175" s="9"/>
      <c r="AIL175" s="9"/>
      <c r="AIM175" s="9"/>
      <c r="AIN175" s="9"/>
      <c r="AIO175" s="9"/>
      <c r="AIP175" s="9"/>
      <c r="AIQ175" s="9"/>
      <c r="AIR175" s="9"/>
      <c r="AIS175" s="9"/>
      <c r="AIT175" s="9"/>
      <c r="AIU175" s="9"/>
      <c r="AIV175" s="9"/>
      <c r="AIW175" s="9"/>
      <c r="AIX175" s="9"/>
      <c r="AIY175" s="9"/>
      <c r="AIZ175" s="9"/>
      <c r="AJA175" s="9"/>
      <c r="AJB175" s="9"/>
      <c r="AJC175" s="9"/>
      <c r="AJD175" s="9"/>
      <c r="AJE175" s="9"/>
      <c r="AJF175" s="9"/>
      <c r="AJG175" s="9"/>
      <c r="AJH175" s="9"/>
      <c r="AJI175" s="9"/>
      <c r="AJJ175" s="9"/>
      <c r="AJK175" s="9"/>
      <c r="AJL175" s="9"/>
      <c r="AJM175" s="9"/>
      <c r="AJN175" s="9"/>
      <c r="AJO175" s="9"/>
      <c r="AJP175" s="9"/>
      <c r="AJQ175" s="9"/>
      <c r="AJR175" s="9"/>
      <c r="AJS175" s="9"/>
      <c r="AJT175" s="9"/>
      <c r="AJU175" s="9"/>
      <c r="AJV175" s="9"/>
      <c r="AJW175" s="9"/>
      <c r="AJX175" s="9"/>
      <c r="AJY175" s="9"/>
      <c r="AJZ175" s="9"/>
      <c r="AKA175" s="9"/>
      <c r="AKB175" s="9"/>
      <c r="AKC175" s="9"/>
      <c r="AKD175" s="9"/>
      <c r="AKE175" s="9"/>
      <c r="AKF175" s="9"/>
      <c r="AKG175" s="9"/>
      <c r="AKH175" s="9"/>
      <c r="AKI175" s="9"/>
      <c r="AKJ175" s="9"/>
      <c r="AKK175" s="9"/>
      <c r="AKL175" s="9"/>
      <c r="AKM175" s="9"/>
      <c r="AKN175" s="9"/>
      <c r="AKO175" s="9"/>
      <c r="AKP175" s="9"/>
      <c r="AKQ175" s="9"/>
      <c r="AKR175" s="9"/>
      <c r="AKS175" s="9"/>
      <c r="AKT175" s="9"/>
      <c r="AKU175" s="9"/>
      <c r="AKV175" s="9"/>
      <c r="AKW175" s="9"/>
      <c r="AKX175" s="9"/>
      <c r="AKY175" s="9"/>
      <c r="AKZ175" s="9"/>
      <c r="ALA175" s="9"/>
      <c r="ALB175" s="9"/>
      <c r="ALC175" s="9"/>
      <c r="ALD175" s="9"/>
      <c r="ALE175" s="9"/>
      <c r="ALF175" s="9"/>
      <c r="ALG175" s="9"/>
      <c r="ALH175" s="9"/>
      <c r="ALI175" s="9"/>
      <c r="ALJ175" s="9"/>
      <c r="ALK175" s="9"/>
      <c r="ALL175" s="9"/>
      <c r="ALM175" s="9"/>
      <c r="ALN175" s="9"/>
      <c r="ALO175" s="9"/>
      <c r="ALP175" s="9"/>
      <c r="ALQ175" s="9"/>
      <c r="ALR175" s="9"/>
      <c r="ALS175" s="9"/>
      <c r="ALT175" s="9"/>
      <c r="ALU175" s="9"/>
      <c r="ALV175" s="9"/>
      <c r="ALW175" s="9"/>
      <c r="ALX175" s="9"/>
      <c r="ALY175" s="9"/>
      <c r="ALZ175" s="9"/>
      <c r="AMA175" s="9"/>
      <c r="AMB175" s="9"/>
      <c r="AMC175" s="9"/>
      <c r="AMD175" s="9"/>
      <c r="AME175" s="9"/>
      <c r="AMF175" s="9"/>
      <c r="AMG175" s="9"/>
      <c r="AMH175" s="9"/>
      <c r="AMI175" s="9"/>
      <c r="AMJ175" s="9"/>
      <c r="AMK175" s="9"/>
      <c r="AML175" s="9"/>
      <c r="AMM175" s="9"/>
      <c r="AMN175" s="9"/>
      <c r="AMO175" s="9"/>
      <c r="AMP175" s="9"/>
      <c r="AMQ175" s="9"/>
      <c r="AMR175" s="9"/>
      <c r="AMS175" s="9"/>
      <c r="AMT175" s="9"/>
      <c r="AMU175" s="9"/>
      <c r="AMV175" s="9"/>
      <c r="AMW175" s="9"/>
      <c r="AMX175" s="9"/>
      <c r="AMY175" s="9"/>
      <c r="AMZ175" s="9"/>
      <c r="ANA175" s="9"/>
      <c r="ANB175" s="9"/>
      <c r="ANC175" s="9"/>
      <c r="AND175" s="9"/>
      <c r="ANE175" s="9"/>
      <c r="ANF175" s="9"/>
      <c r="ANG175" s="9"/>
      <c r="ANH175" s="9"/>
      <c r="ANI175" s="9"/>
      <c r="ANJ175" s="9"/>
      <c r="ANK175" s="9"/>
      <c r="ANL175" s="9"/>
      <c r="ANM175" s="9"/>
      <c r="ANN175" s="9"/>
      <c r="ANO175" s="9"/>
      <c r="ANP175" s="9"/>
      <c r="ANQ175" s="9"/>
      <c r="ANR175" s="9"/>
      <c r="ANS175" s="9"/>
      <c r="ANT175" s="9"/>
      <c r="ANU175" s="9"/>
      <c r="ANV175" s="9"/>
      <c r="ANW175" s="9"/>
      <c r="ANX175" s="9"/>
      <c r="ANY175" s="9"/>
      <c r="ANZ175" s="9"/>
      <c r="AOA175" s="9"/>
      <c r="AOB175" s="9"/>
      <c r="AOC175" s="9"/>
      <c r="AOD175" s="9"/>
      <c r="AOE175" s="9"/>
      <c r="AOF175" s="9"/>
      <c r="AOG175" s="9"/>
      <c r="AOH175" s="9"/>
      <c r="AOI175" s="9"/>
      <c r="AOJ175" s="9"/>
      <c r="AOK175" s="9"/>
      <c r="AOL175" s="9"/>
      <c r="AOM175" s="9"/>
      <c r="AON175" s="9"/>
      <c r="AOO175" s="9"/>
      <c r="AOP175" s="9"/>
      <c r="AOQ175" s="9"/>
      <c r="AOR175" s="9"/>
      <c r="AOS175" s="9"/>
      <c r="AOT175" s="9"/>
      <c r="AOU175" s="9"/>
      <c r="AOV175" s="9"/>
      <c r="AOW175" s="9"/>
      <c r="AOX175" s="9"/>
      <c r="AOY175" s="9"/>
      <c r="AOZ175" s="9"/>
      <c r="APA175" s="9"/>
      <c r="APB175" s="9"/>
      <c r="APC175" s="9"/>
      <c r="APD175" s="9"/>
      <c r="APE175" s="9"/>
      <c r="APF175" s="9"/>
      <c r="APG175" s="9"/>
      <c r="APH175" s="9"/>
      <c r="API175" s="9"/>
      <c r="APJ175" s="9"/>
      <c r="APK175" s="9"/>
      <c r="APL175" s="9"/>
      <c r="APM175" s="9"/>
      <c r="APN175" s="9"/>
      <c r="APO175" s="9"/>
      <c r="APP175" s="9"/>
      <c r="APQ175" s="9"/>
      <c r="APR175" s="9"/>
      <c r="APS175" s="9"/>
      <c r="APT175" s="9"/>
      <c r="APU175" s="9"/>
      <c r="APV175" s="9"/>
      <c r="APW175" s="9"/>
      <c r="APX175" s="9"/>
      <c r="APY175" s="9"/>
      <c r="APZ175" s="9"/>
      <c r="AQA175" s="9"/>
      <c r="AQB175" s="9"/>
      <c r="AQC175" s="9"/>
      <c r="AQD175" s="9"/>
      <c r="AQE175" s="9"/>
      <c r="AQF175" s="9"/>
      <c r="AQG175" s="9"/>
      <c r="AQH175" s="9"/>
      <c r="AQI175" s="9"/>
      <c r="AQJ175" s="9"/>
      <c r="AQK175" s="9"/>
      <c r="AQL175" s="9"/>
      <c r="AQM175" s="9"/>
      <c r="AQN175" s="9"/>
      <c r="AQO175" s="9"/>
      <c r="AQP175" s="9"/>
      <c r="AQQ175" s="9"/>
      <c r="AQR175" s="9"/>
      <c r="AQS175" s="9"/>
      <c r="AQT175" s="9"/>
      <c r="AQU175" s="9"/>
      <c r="AQV175" s="9"/>
      <c r="AQW175" s="9"/>
      <c r="AQX175" s="9"/>
      <c r="AQY175" s="9"/>
      <c r="AQZ175" s="9"/>
      <c r="ARA175" s="9"/>
      <c r="ARB175" s="9"/>
      <c r="ARC175" s="9"/>
      <c r="ARD175" s="9"/>
      <c r="ARE175" s="9"/>
      <c r="ARF175" s="9"/>
      <c r="ARG175" s="9"/>
      <c r="ARH175" s="9"/>
      <c r="ARI175" s="9"/>
      <c r="ARJ175" s="9"/>
      <c r="ARK175" s="9"/>
      <c r="ARL175" s="9"/>
      <c r="ARM175" s="9"/>
      <c r="ARN175" s="9"/>
      <c r="ARO175" s="9"/>
      <c r="ARP175" s="9"/>
      <c r="ARQ175" s="9"/>
      <c r="ARR175" s="9"/>
      <c r="ARS175" s="9"/>
      <c r="ART175" s="9"/>
      <c r="ARU175" s="9"/>
      <c r="ARV175" s="9"/>
      <c r="ARW175" s="9"/>
      <c r="ARX175" s="9"/>
      <c r="ARY175" s="9"/>
      <c r="ARZ175" s="9"/>
      <c r="ASA175" s="9"/>
      <c r="ASB175" s="9"/>
      <c r="ASC175" s="9"/>
      <c r="ASD175" s="9"/>
      <c r="ASE175" s="9"/>
      <c r="ASF175" s="9"/>
      <c r="ASG175" s="9"/>
      <c r="ASH175" s="9"/>
      <c r="ASI175" s="9"/>
      <c r="ASJ175" s="9"/>
      <c r="ASK175" s="9"/>
      <c r="ASL175" s="9"/>
      <c r="ASM175" s="9"/>
      <c r="ASN175" s="9"/>
      <c r="ASO175" s="9"/>
      <c r="ASP175" s="9"/>
      <c r="ASQ175" s="9"/>
      <c r="ASR175" s="9"/>
      <c r="ASS175" s="9"/>
      <c r="AST175" s="9"/>
      <c r="ASU175" s="9"/>
      <c r="ASV175" s="9"/>
      <c r="ASW175" s="9"/>
      <c r="ASX175" s="9"/>
      <c r="ASY175" s="9"/>
      <c r="ASZ175" s="9"/>
      <c r="ATA175" s="9"/>
      <c r="ATB175" s="9"/>
      <c r="ATC175" s="9"/>
      <c r="ATD175" s="9"/>
      <c r="ATE175" s="9"/>
      <c r="ATF175" s="9"/>
      <c r="ATG175" s="9"/>
      <c r="ATH175" s="9"/>
      <c r="ATI175" s="9"/>
      <c r="ATJ175" s="9"/>
      <c r="ATK175" s="9"/>
      <c r="ATL175" s="9"/>
      <c r="ATM175" s="9"/>
      <c r="ATN175" s="9"/>
      <c r="ATO175" s="9"/>
      <c r="ATP175" s="9"/>
      <c r="ATQ175" s="9"/>
      <c r="ATR175" s="9"/>
      <c r="ATS175" s="9"/>
      <c r="ATT175" s="9"/>
      <c r="ATU175" s="9"/>
      <c r="ATV175" s="9"/>
      <c r="ATW175" s="9"/>
      <c r="ATX175" s="9"/>
      <c r="ATY175" s="9"/>
      <c r="ATZ175" s="9"/>
      <c r="AUA175" s="9"/>
      <c r="AUB175" s="9"/>
      <c r="AUC175" s="9"/>
      <c r="AUD175" s="9"/>
      <c r="AUE175" s="9"/>
      <c r="AUF175" s="9"/>
      <c r="AUG175" s="9"/>
      <c r="AUH175" s="9"/>
      <c r="AUI175" s="9"/>
      <c r="AUJ175" s="9"/>
      <c r="AUK175" s="9"/>
      <c r="AUL175" s="9"/>
      <c r="AUM175" s="9"/>
      <c r="AUN175" s="9"/>
      <c r="AUO175" s="9"/>
      <c r="AUP175" s="9"/>
      <c r="AUQ175" s="9"/>
      <c r="AUR175" s="9"/>
      <c r="AUS175" s="9"/>
      <c r="AUT175" s="9"/>
      <c r="AUU175" s="9"/>
      <c r="AUV175" s="9"/>
      <c r="AUW175" s="9"/>
      <c r="AUX175" s="9"/>
      <c r="AUY175" s="9"/>
      <c r="AUZ175" s="9"/>
      <c r="AVA175" s="9"/>
      <c r="AVB175" s="9"/>
      <c r="AVC175" s="9"/>
      <c r="AVD175" s="9"/>
      <c r="AVE175" s="9"/>
      <c r="AVF175" s="9"/>
      <c r="AVG175" s="9"/>
      <c r="AVH175" s="9"/>
      <c r="AVI175" s="9"/>
      <c r="AVJ175" s="9"/>
      <c r="AVK175" s="9"/>
      <c r="AVL175" s="9"/>
      <c r="AVM175" s="9"/>
      <c r="AVN175" s="9"/>
      <c r="AVO175" s="9"/>
      <c r="AVP175" s="9"/>
      <c r="AVQ175" s="9"/>
      <c r="AVR175" s="9"/>
      <c r="AVS175" s="9"/>
      <c r="AVT175" s="9"/>
      <c r="AVU175" s="9"/>
      <c r="AVV175" s="9"/>
      <c r="AVW175" s="9"/>
      <c r="AVX175" s="9"/>
      <c r="AVY175" s="9"/>
      <c r="AVZ175" s="9"/>
      <c r="AWA175" s="9"/>
      <c r="AWB175" s="9"/>
      <c r="AWC175" s="9"/>
      <c r="AWD175" s="9"/>
      <c r="AWE175" s="9"/>
      <c r="AWF175" s="9"/>
      <c r="AWG175" s="9"/>
      <c r="AWH175" s="9"/>
      <c r="AWI175" s="9"/>
      <c r="AWJ175" s="9"/>
      <c r="AWK175" s="9"/>
      <c r="AWL175" s="9"/>
      <c r="AWM175" s="9"/>
      <c r="AWN175" s="9"/>
      <c r="AWO175" s="9"/>
      <c r="AWP175" s="9"/>
      <c r="AWQ175" s="9"/>
      <c r="AWR175" s="9"/>
      <c r="AWS175" s="9"/>
      <c r="AWT175" s="9"/>
      <c r="AWU175" s="9"/>
      <c r="AWV175" s="9"/>
      <c r="AWW175" s="9"/>
      <c r="AWX175" s="9"/>
      <c r="AWY175" s="9"/>
      <c r="AWZ175" s="9"/>
      <c r="AXA175" s="9"/>
      <c r="AXB175" s="9"/>
      <c r="AXC175" s="9"/>
      <c r="AXD175" s="9"/>
      <c r="AXE175" s="9"/>
      <c r="AXF175" s="9"/>
      <c r="AXG175" s="9"/>
      <c r="AXH175" s="9"/>
      <c r="AXI175" s="9"/>
      <c r="AXJ175" s="9"/>
      <c r="AXK175" s="9"/>
      <c r="AXL175" s="9"/>
      <c r="AXM175" s="9"/>
      <c r="AXN175" s="9"/>
      <c r="AXO175" s="9"/>
      <c r="AXP175" s="9"/>
      <c r="AXQ175" s="9"/>
      <c r="AXR175" s="9"/>
      <c r="AXS175" s="9"/>
      <c r="AXT175" s="9"/>
      <c r="AXU175" s="9"/>
      <c r="AXV175" s="9"/>
      <c r="AXW175" s="9"/>
      <c r="AXX175" s="9"/>
      <c r="AXY175" s="9"/>
      <c r="AXZ175" s="9"/>
      <c r="AYA175" s="9"/>
      <c r="AYB175" s="9"/>
      <c r="AYC175" s="9"/>
      <c r="AYD175" s="9"/>
      <c r="AYE175" s="9"/>
      <c r="AYF175" s="9"/>
      <c r="AYG175" s="9"/>
      <c r="AYH175" s="9"/>
      <c r="AYI175" s="9"/>
      <c r="AYJ175" s="9"/>
      <c r="AYK175" s="9"/>
      <c r="AYL175" s="9"/>
      <c r="AYM175" s="9"/>
      <c r="AYN175" s="9"/>
      <c r="AYO175" s="9"/>
      <c r="AYP175" s="9"/>
      <c r="AYQ175" s="9"/>
      <c r="AYR175" s="9"/>
      <c r="AYS175" s="9"/>
      <c r="AYT175" s="9"/>
      <c r="AYU175" s="9"/>
      <c r="AYV175" s="9"/>
      <c r="AYW175" s="9"/>
      <c r="AYX175" s="9"/>
      <c r="AYY175" s="9"/>
      <c r="AYZ175" s="9"/>
      <c r="AZA175" s="9"/>
      <c r="AZB175" s="9"/>
      <c r="AZC175" s="9"/>
      <c r="AZD175" s="9"/>
      <c r="AZE175" s="9"/>
      <c r="AZF175" s="9"/>
      <c r="AZG175" s="9"/>
      <c r="AZH175" s="9"/>
      <c r="AZI175" s="9"/>
      <c r="AZJ175" s="9"/>
      <c r="AZK175" s="9"/>
      <c r="AZL175" s="9"/>
      <c r="AZM175" s="9"/>
      <c r="AZN175" s="9"/>
      <c r="AZO175" s="9"/>
      <c r="AZP175" s="9"/>
      <c r="AZQ175" s="9"/>
      <c r="AZR175" s="9"/>
      <c r="AZS175" s="9"/>
      <c r="AZT175" s="9"/>
      <c r="AZU175" s="9"/>
      <c r="AZV175" s="9"/>
      <c r="AZW175" s="9"/>
      <c r="AZX175" s="9"/>
      <c r="AZY175" s="9"/>
      <c r="AZZ175" s="9"/>
      <c r="BAA175" s="9"/>
      <c r="BAB175" s="9"/>
      <c r="BAC175" s="9"/>
      <c r="BAD175" s="9"/>
      <c r="BAE175" s="9"/>
      <c r="BAF175" s="9"/>
      <c r="BAG175" s="9"/>
      <c r="BAH175" s="9"/>
      <c r="BAI175" s="9"/>
      <c r="BAJ175" s="9"/>
      <c r="BAK175" s="9"/>
      <c r="BAL175" s="9"/>
      <c r="BAM175" s="9"/>
      <c r="BAN175" s="9"/>
      <c r="BAO175" s="9"/>
      <c r="BAP175" s="9"/>
      <c r="BAQ175" s="9"/>
      <c r="BAR175" s="9"/>
      <c r="BAS175" s="9"/>
      <c r="BAT175" s="9"/>
      <c r="BAU175" s="9"/>
      <c r="BAV175" s="9"/>
      <c r="BAW175" s="9"/>
      <c r="BAX175" s="9"/>
      <c r="BAY175" s="9"/>
      <c r="BAZ175" s="9"/>
      <c r="BBA175" s="9"/>
      <c r="BBB175" s="9"/>
      <c r="BBC175" s="9"/>
      <c r="BBD175" s="9"/>
      <c r="BBE175" s="9"/>
      <c r="BBF175" s="9"/>
      <c r="BBG175" s="9"/>
      <c r="BBH175" s="9"/>
      <c r="BBI175" s="9"/>
      <c r="BBJ175" s="9"/>
      <c r="BBK175" s="9"/>
      <c r="BBL175" s="9"/>
      <c r="BBM175" s="9"/>
      <c r="BBN175" s="9"/>
      <c r="BBO175" s="9"/>
      <c r="BBP175" s="9"/>
      <c r="BBQ175" s="9"/>
      <c r="BBR175" s="9"/>
      <c r="BBS175" s="9"/>
      <c r="BBT175" s="9"/>
      <c r="BBU175" s="9"/>
      <c r="BBV175" s="9"/>
      <c r="BBW175" s="9"/>
      <c r="BBX175" s="9"/>
      <c r="BBY175" s="9"/>
      <c r="BBZ175" s="9"/>
      <c r="BCA175" s="9"/>
      <c r="BCB175" s="9"/>
      <c r="BCC175" s="9"/>
      <c r="BCD175" s="9"/>
      <c r="BCE175" s="9"/>
      <c r="BCF175" s="9"/>
      <c r="BCG175" s="9"/>
      <c r="BCH175" s="9"/>
      <c r="BCI175" s="9"/>
      <c r="BCJ175" s="9"/>
      <c r="BCK175" s="9"/>
      <c r="BCL175" s="9"/>
      <c r="BCM175" s="9"/>
      <c r="BCN175" s="9"/>
      <c r="BCO175" s="9"/>
      <c r="BCP175" s="9"/>
      <c r="BCQ175" s="9"/>
      <c r="BCR175" s="9"/>
      <c r="BCS175" s="9"/>
      <c r="BCT175" s="9"/>
      <c r="BCU175" s="9"/>
      <c r="BCV175" s="9"/>
      <c r="BCW175" s="9"/>
      <c r="BCX175" s="9"/>
      <c r="BCY175" s="9"/>
      <c r="BCZ175" s="9"/>
      <c r="BDA175" s="9"/>
      <c r="BDB175" s="9"/>
      <c r="BDC175" s="9"/>
      <c r="BDD175" s="9"/>
      <c r="BDE175" s="9"/>
      <c r="BDF175" s="9"/>
      <c r="BDG175" s="9"/>
      <c r="BDH175" s="9"/>
      <c r="BDI175" s="9"/>
      <c r="BDJ175" s="9"/>
      <c r="BDK175" s="9"/>
      <c r="BDL175" s="9"/>
      <c r="BDM175" s="9"/>
      <c r="BDN175" s="9"/>
      <c r="BDO175" s="9"/>
      <c r="BDP175" s="9"/>
      <c r="BDQ175" s="9"/>
      <c r="BDR175" s="9"/>
      <c r="BDS175" s="9"/>
      <c r="BDT175" s="9"/>
      <c r="BDU175" s="9"/>
      <c r="BDV175" s="9"/>
      <c r="BDW175" s="9"/>
      <c r="BDX175" s="9"/>
      <c r="BDY175" s="9"/>
      <c r="BDZ175" s="9"/>
      <c r="BEA175" s="9"/>
      <c r="BEB175" s="9"/>
      <c r="BEC175" s="9"/>
      <c r="BED175" s="9"/>
      <c r="BEE175" s="9"/>
      <c r="BEF175" s="9"/>
      <c r="BEG175" s="9"/>
      <c r="BEH175" s="9"/>
      <c r="BEI175" s="9"/>
      <c r="BEJ175" s="9"/>
      <c r="BEK175" s="9"/>
      <c r="BEL175" s="9"/>
      <c r="BEM175" s="9"/>
      <c r="BEN175" s="9"/>
      <c r="BEO175" s="9"/>
      <c r="BEP175" s="9"/>
      <c r="BEQ175" s="9"/>
      <c r="BER175" s="9"/>
      <c r="BES175" s="9"/>
      <c r="BET175" s="9"/>
      <c r="BEU175" s="9"/>
      <c r="BEV175" s="9"/>
      <c r="BEW175" s="9"/>
      <c r="BEX175" s="9"/>
      <c r="BEY175" s="9"/>
      <c r="BEZ175" s="9"/>
      <c r="BFA175" s="9"/>
      <c r="BFB175" s="9"/>
      <c r="BFC175" s="9"/>
      <c r="BFD175" s="9"/>
      <c r="BFE175" s="9"/>
      <c r="BFF175" s="9"/>
      <c r="BFG175" s="9"/>
      <c r="BFH175" s="9"/>
      <c r="BFI175" s="9"/>
      <c r="BFJ175" s="9"/>
      <c r="BFK175" s="9"/>
      <c r="BFL175" s="9"/>
      <c r="BFM175" s="9"/>
      <c r="BFN175" s="9"/>
      <c r="BFO175" s="9"/>
      <c r="BFP175" s="9"/>
      <c r="BFQ175" s="9"/>
      <c r="BFR175" s="9"/>
      <c r="BFS175" s="9"/>
      <c r="BFT175" s="9"/>
      <c r="BFU175" s="9"/>
      <c r="BFV175" s="9"/>
      <c r="BFW175" s="9"/>
      <c r="BFX175" s="9"/>
      <c r="BFY175" s="9"/>
      <c r="BFZ175" s="9"/>
      <c r="BGA175" s="9"/>
      <c r="BGB175" s="9"/>
      <c r="BGC175" s="9"/>
      <c r="BGD175" s="9"/>
      <c r="BGE175" s="9"/>
      <c r="BGF175" s="9"/>
      <c r="BGG175" s="9"/>
      <c r="BGH175" s="9"/>
      <c r="BGI175" s="9"/>
      <c r="BGJ175" s="9"/>
      <c r="BGK175" s="9"/>
      <c r="BGL175" s="9"/>
      <c r="BGM175" s="9"/>
      <c r="BGN175" s="9"/>
      <c r="BGO175" s="9"/>
      <c r="BGP175" s="9"/>
      <c r="BGQ175" s="9"/>
      <c r="BGR175" s="9"/>
      <c r="BGS175" s="9"/>
      <c r="BGT175" s="9"/>
      <c r="BGU175" s="9"/>
      <c r="BGV175" s="9"/>
      <c r="BGW175" s="9"/>
      <c r="BGX175" s="9"/>
      <c r="BGY175" s="9"/>
      <c r="BGZ175" s="9"/>
      <c r="BHA175" s="9"/>
      <c r="BHB175" s="9"/>
      <c r="BHC175" s="9"/>
      <c r="BHD175" s="9"/>
      <c r="BHE175" s="9"/>
      <c r="BHF175" s="9"/>
      <c r="BHG175" s="9"/>
      <c r="BHH175" s="9"/>
      <c r="BHI175" s="9"/>
      <c r="BHJ175" s="9"/>
      <c r="BHK175" s="9"/>
      <c r="BHL175" s="9"/>
      <c r="BHM175" s="9"/>
      <c r="BHN175" s="9"/>
      <c r="BHO175" s="9"/>
      <c r="BHP175" s="9"/>
      <c r="BHQ175" s="9"/>
      <c r="BHR175" s="9"/>
      <c r="BHS175" s="9"/>
      <c r="BHT175" s="9"/>
      <c r="BHU175" s="9"/>
      <c r="BHV175" s="9"/>
      <c r="BHW175" s="9"/>
      <c r="BHX175" s="9"/>
      <c r="BHY175" s="9"/>
      <c r="BHZ175" s="9"/>
      <c r="BIA175" s="9"/>
      <c r="BIB175" s="9"/>
      <c r="BIC175" s="9"/>
    </row>
    <row r="176" spans="1:1589" s="9" customFormat="1" ht="36.75" customHeight="1">
      <c r="A176" s="79"/>
      <c r="B176" s="66">
        <v>5229100</v>
      </c>
      <c r="C176" s="197"/>
      <c r="D176" s="198"/>
      <c r="E176" s="179">
        <v>42370</v>
      </c>
      <c r="F176" s="179">
        <v>42735</v>
      </c>
      <c r="G176" s="180" t="s">
        <v>11</v>
      </c>
      <c r="H176" s="145"/>
      <c r="I176" s="145"/>
      <c r="J176" s="145"/>
      <c r="K176" s="130"/>
      <c r="L176" s="145">
        <v>30000</v>
      </c>
      <c r="M176" s="130"/>
      <c r="N176" s="145"/>
      <c r="O176" s="145"/>
      <c r="P176" s="145"/>
      <c r="Q176" s="145"/>
      <c r="R176" s="145"/>
      <c r="S176" s="145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 s="9" customFormat="1" ht="31.5" customHeight="1">
      <c r="A177" s="79" t="s">
        <v>63</v>
      </c>
      <c r="B177" s="32"/>
      <c r="C177" s="197" t="s">
        <v>152</v>
      </c>
      <c r="D177" s="198" t="s">
        <v>13</v>
      </c>
      <c r="E177" s="107">
        <v>41640</v>
      </c>
      <c r="F177" s="107">
        <v>42004</v>
      </c>
      <c r="G177" s="114" t="s">
        <v>9</v>
      </c>
      <c r="H177" s="130"/>
      <c r="I177" s="130"/>
      <c r="J177" s="130">
        <v>20000</v>
      </c>
      <c r="K177" s="130"/>
      <c r="L177" s="130"/>
      <c r="M177" s="130"/>
      <c r="N177" s="130">
        <v>20000</v>
      </c>
      <c r="O177" s="130"/>
      <c r="P177" s="130"/>
      <c r="Q177" s="130"/>
      <c r="R177" s="130">
        <v>20000</v>
      </c>
      <c r="S177" s="130"/>
      <c r="T177"/>
      <c r="U177" s="96">
        <f>J177-N177</f>
        <v>0</v>
      </c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 s="9" customFormat="1" ht="31.5" customHeight="1">
      <c r="A178" s="79"/>
      <c r="B178" s="32"/>
      <c r="C178" s="197"/>
      <c r="D178" s="198"/>
      <c r="E178" s="117" t="s">
        <v>12</v>
      </c>
      <c r="F178" s="117">
        <v>42369</v>
      </c>
      <c r="G178" s="118" t="s">
        <v>10</v>
      </c>
      <c r="H178" s="152"/>
      <c r="I178" s="152"/>
      <c r="J178" s="152">
        <v>20000</v>
      </c>
      <c r="K178" s="152"/>
      <c r="L178" s="145"/>
      <c r="M178" s="130"/>
      <c r="N178" s="152">
        <v>20000</v>
      </c>
      <c r="O178" s="145"/>
      <c r="P178" s="145"/>
      <c r="Q178" s="145"/>
      <c r="R178" s="152">
        <v>20000</v>
      </c>
      <c r="S178" s="145"/>
      <c r="T178"/>
      <c r="U178" s="188">
        <f>J178-R178</f>
        <v>0</v>
      </c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 s="9" customFormat="1" ht="36.75" customHeight="1">
      <c r="A179" s="79"/>
      <c r="B179" s="32"/>
      <c r="C179" s="197"/>
      <c r="D179" s="198"/>
      <c r="E179" s="115">
        <v>42370</v>
      </c>
      <c r="F179" s="115">
        <v>42735</v>
      </c>
      <c r="G179" s="116" t="s">
        <v>11</v>
      </c>
      <c r="H179" s="145"/>
      <c r="I179" s="145"/>
      <c r="J179" s="145"/>
      <c r="K179" s="130"/>
      <c r="L179" s="145">
        <v>25000</v>
      </c>
      <c r="M179" s="130"/>
      <c r="N179" s="145"/>
      <c r="O179" s="145"/>
      <c r="P179" s="145"/>
      <c r="Q179" s="145"/>
      <c r="R179" s="145"/>
      <c r="S179" s="145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 s="9" customFormat="1" ht="31.5" customHeight="1">
      <c r="A180" s="79" t="s">
        <v>64</v>
      </c>
      <c r="B180" s="32"/>
      <c r="C180" s="197" t="s">
        <v>153</v>
      </c>
      <c r="D180" s="198" t="s">
        <v>13</v>
      </c>
      <c r="E180" s="107">
        <v>41640</v>
      </c>
      <c r="F180" s="107">
        <v>42004</v>
      </c>
      <c r="G180" s="114" t="s">
        <v>9</v>
      </c>
      <c r="H180" s="130"/>
      <c r="I180" s="130"/>
      <c r="J180" s="130">
        <v>20400</v>
      </c>
      <c r="K180" s="130"/>
      <c r="L180" s="130"/>
      <c r="M180" s="130"/>
      <c r="N180" s="130">
        <v>20400</v>
      </c>
      <c r="O180" s="130"/>
      <c r="P180" s="130"/>
      <c r="Q180" s="130"/>
      <c r="R180" s="130">
        <v>20400</v>
      </c>
      <c r="S180" s="130"/>
      <c r="T180"/>
      <c r="U180" s="96">
        <f>J180-N180</f>
        <v>0</v>
      </c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 s="9" customFormat="1" ht="31.5" customHeight="1">
      <c r="A181" s="79"/>
      <c r="B181" s="32"/>
      <c r="C181" s="197"/>
      <c r="D181" s="198"/>
      <c r="E181" s="115" t="s">
        <v>12</v>
      </c>
      <c r="F181" s="115">
        <v>42369</v>
      </c>
      <c r="G181" s="116" t="s">
        <v>10</v>
      </c>
      <c r="H181" s="145"/>
      <c r="I181" s="145"/>
      <c r="J181" s="145"/>
      <c r="K181" s="130"/>
      <c r="L181" s="130"/>
      <c r="M181" s="130"/>
      <c r="N181" s="130"/>
      <c r="O181" s="130"/>
      <c r="P181" s="130"/>
      <c r="Q181" s="130"/>
      <c r="R181" s="130"/>
      <c r="S181" s="130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s="9" customFormat="1" ht="34.5" customHeight="1">
      <c r="A182" s="79"/>
      <c r="B182" s="32"/>
      <c r="C182" s="197"/>
      <c r="D182" s="198"/>
      <c r="E182" s="115">
        <v>42370</v>
      </c>
      <c r="F182" s="115">
        <v>42735</v>
      </c>
      <c r="G182" s="116" t="s">
        <v>11</v>
      </c>
      <c r="H182" s="145"/>
      <c r="I182" s="145"/>
      <c r="J182" s="145"/>
      <c r="K182" s="130"/>
      <c r="L182" s="130"/>
      <c r="M182" s="130"/>
      <c r="N182" s="130"/>
      <c r="O182" s="130"/>
      <c r="P182" s="130"/>
      <c r="Q182" s="130"/>
      <c r="R182" s="130"/>
      <c r="S182" s="130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 s="9" customFormat="1" ht="41.25" customHeight="1">
      <c r="A183" s="79" t="s">
        <v>168</v>
      </c>
      <c r="B183" s="32"/>
      <c r="C183" s="197" t="s">
        <v>154</v>
      </c>
      <c r="D183" s="198" t="s">
        <v>13</v>
      </c>
      <c r="E183" s="107">
        <v>41640</v>
      </c>
      <c r="F183" s="107">
        <v>42004</v>
      </c>
      <c r="G183" s="114" t="s">
        <v>9</v>
      </c>
      <c r="H183" s="145"/>
      <c r="I183" s="145"/>
      <c r="J183" s="152">
        <v>34510</v>
      </c>
      <c r="K183" s="130"/>
      <c r="L183" s="130"/>
      <c r="M183" s="130"/>
      <c r="N183" s="130">
        <v>34510</v>
      </c>
      <c r="O183" s="130"/>
      <c r="P183" s="130"/>
      <c r="Q183" s="130"/>
      <c r="R183" s="130">
        <v>34510</v>
      </c>
      <c r="S183" s="130"/>
      <c r="T183"/>
      <c r="U183" s="96">
        <f>J183-N183</f>
        <v>0</v>
      </c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 s="9" customFormat="1" ht="41.25" customHeight="1">
      <c r="A184" s="79"/>
      <c r="B184" s="32"/>
      <c r="C184" s="197"/>
      <c r="D184" s="198"/>
      <c r="E184" s="115"/>
      <c r="F184" s="115"/>
      <c r="G184" s="116"/>
      <c r="H184" s="145"/>
      <c r="I184" s="145"/>
      <c r="J184" s="152"/>
      <c r="K184" s="130"/>
      <c r="L184" s="130"/>
      <c r="M184" s="130"/>
      <c r="N184" s="130"/>
      <c r="O184" s="130"/>
      <c r="P184" s="130"/>
      <c r="Q184" s="130"/>
      <c r="R184" s="130"/>
      <c r="S184" s="130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 s="9" customFormat="1" ht="27" customHeight="1">
      <c r="A185" s="79"/>
      <c r="B185" s="32"/>
      <c r="C185" s="197"/>
      <c r="D185" s="198"/>
      <c r="E185" s="115"/>
      <c r="F185" s="115"/>
      <c r="G185" s="116"/>
      <c r="H185" s="145"/>
      <c r="I185" s="145"/>
      <c r="J185" s="152"/>
      <c r="K185" s="130"/>
      <c r="L185" s="130"/>
      <c r="M185" s="130"/>
      <c r="N185" s="130"/>
      <c r="O185" s="130"/>
      <c r="P185" s="130"/>
      <c r="Q185" s="130"/>
      <c r="R185" s="130"/>
      <c r="S185" s="130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 s="9" customFormat="1" ht="31.5" customHeight="1">
      <c r="A186" s="79"/>
      <c r="B186" s="32"/>
      <c r="C186" s="202" t="s">
        <v>155</v>
      </c>
      <c r="D186" s="203" t="s">
        <v>13</v>
      </c>
      <c r="E186" s="71">
        <v>41640</v>
      </c>
      <c r="F186" s="71">
        <v>42004</v>
      </c>
      <c r="G186" s="70" t="s">
        <v>9</v>
      </c>
      <c r="H186" s="89">
        <f>H189+H192+H195+H201+H204+H207+H210+H213+H216+H219+H222+H198</f>
        <v>1411400</v>
      </c>
      <c r="I186" s="89">
        <f>I189+I192+I195+I201+I204+I207+I210+I213+I216+I219+I222+I198</f>
        <v>74041500</v>
      </c>
      <c r="J186" s="89">
        <f t="shared" ref="J186:K186" si="25">J187+J188+J189+J190+J191+J192+J193+J194+J195+J196+J197+J198+J199+J200+J201+J202+J203+J204+J205+J206+J207+J208+J209+J210+J211+J212+J213+J214+J215+J216+J217+J218+J219+J220+J221+J222+J223+J224</f>
        <v>0</v>
      </c>
      <c r="K186" s="89">
        <f t="shared" si="25"/>
        <v>0</v>
      </c>
      <c r="L186" s="89">
        <f>L189+L192+L195+L198+L201+L204+L207+L210+L213+L216+L219+L222</f>
        <v>1324455.82</v>
      </c>
      <c r="M186" s="89">
        <f>M189+M192+M195+M198+M201+M204+M207+M210+M213+M216+M219+M222</f>
        <v>69053549.159999996</v>
      </c>
      <c r="N186" s="89">
        <f>+N189+N192+N195+N198+N201+N204+N207+N210+N213+N216+N219+N222</f>
        <v>0</v>
      </c>
      <c r="O186" s="89">
        <f>+O189+O192+O195+O198+O201+O204+O207+O210+O213+O216+O219+O222</f>
        <v>0</v>
      </c>
      <c r="P186" s="89">
        <f>P189+P192+P195+P198+P201+P204+P207+P210+P213+P216+P219+P222</f>
        <v>1324455.82</v>
      </c>
      <c r="Q186" s="89">
        <f>+Q189+Q192+Q195+Q198+Q201+Q204+Q207+Q210+Q213+Q216+Q219+Q222</f>
        <v>69053549.159999996</v>
      </c>
      <c r="R186" s="89">
        <f>+R189+R192+R195+R198+R201+R204+R207+R210+R213+R216+R219+R222</f>
        <v>0</v>
      </c>
      <c r="S186" s="89">
        <f>+S189+S192+S195+S198+S201+S204+S207+S210+S213+S216+S219+S222</f>
        <v>0</v>
      </c>
      <c r="T186" s="100">
        <f>T189+T192+T195+T198+T204+T207+T210+T213+T216+T219+T222</f>
        <v>4987950.84</v>
      </c>
      <c r="U186" s="99"/>
      <c r="V186" s="100">
        <f>V210</f>
        <v>86944.18</v>
      </c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 s="9" customFormat="1" ht="31.5" customHeight="1">
      <c r="A187" s="79"/>
      <c r="B187" s="32"/>
      <c r="C187" s="202"/>
      <c r="D187" s="203"/>
      <c r="E187" s="171">
        <v>42005</v>
      </c>
      <c r="F187" s="171">
        <v>42369</v>
      </c>
      <c r="G187" s="172" t="s">
        <v>10</v>
      </c>
      <c r="H187" s="164">
        <f>H190+H193+H196+H199+H205+H208+H211+H214+H217+H220+H223+H202</f>
        <v>2665200</v>
      </c>
      <c r="I187" s="164">
        <f>I190+I193+I196+I199+I205+I208+I211+I214+I217+I220+I223+I202</f>
        <v>96787103.390000001</v>
      </c>
      <c r="J187" s="164"/>
      <c r="K187" s="165"/>
      <c r="L187" s="165">
        <f>L190+L193+L196+L199+L202+L205+L208+L211+L214+L217+L220+L223</f>
        <v>2665200</v>
      </c>
      <c r="M187" s="166">
        <f>M190+M193+M196+M199+M202+M205+M208+M211+M214+M217+M220+M223</f>
        <v>91580421.430000007</v>
      </c>
      <c r="N187" s="166">
        <f>N190+N193+N196+N199+N202+N205+N208+N211+N214+N217+N220+N223</f>
        <v>0</v>
      </c>
      <c r="O187" s="166"/>
      <c r="P187" s="166">
        <f>P190+P193+P196+P199+P202+P205+P208+P211+P214+P217+P220+P223</f>
        <v>2665200</v>
      </c>
      <c r="Q187" s="166">
        <f>Q190+Q193+Q196+Q199+Q202+Q205+Q208+Q211+Q214+Q217+Q220+Q223</f>
        <v>91580421.430000007</v>
      </c>
      <c r="R187" s="166">
        <f>R190+R193+R196+R199+R202+R205+R208+R211+R214+R217+R220+R223</f>
        <v>0</v>
      </c>
      <c r="S187" s="166"/>
      <c r="T187" s="188">
        <f>I187-Q187</f>
        <v>5206681.9599999934</v>
      </c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 s="9" customFormat="1" ht="42" customHeight="1">
      <c r="A188" s="79"/>
      <c r="B188" s="32"/>
      <c r="C188" s="202"/>
      <c r="D188" s="203"/>
      <c r="E188" s="119">
        <v>42370</v>
      </c>
      <c r="F188" s="119">
        <v>42735</v>
      </c>
      <c r="G188" s="41" t="s">
        <v>11</v>
      </c>
      <c r="H188" s="140"/>
      <c r="I188" s="140">
        <f t="shared" ref="I188" si="26">I191+I194+I197+I200+I206+I209+I212+I215+I218+I221+I224</f>
        <v>0</v>
      </c>
      <c r="J188" s="140"/>
      <c r="K188" s="86"/>
      <c r="L188" s="86"/>
      <c r="M188" s="86"/>
      <c r="N188" s="86"/>
      <c r="O188" s="86"/>
      <c r="P188" s="86"/>
      <c r="Q188" s="86"/>
      <c r="R188" s="86"/>
      <c r="S188" s="86"/>
      <c r="T188" s="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 s="9" customFormat="1" ht="41.25" customHeight="1">
      <c r="A189" s="79" t="s">
        <v>83</v>
      </c>
      <c r="B189" s="32"/>
      <c r="C189" s="199" t="s">
        <v>156</v>
      </c>
      <c r="D189" s="198" t="s">
        <v>13</v>
      </c>
      <c r="E189" s="107">
        <v>41640</v>
      </c>
      <c r="F189" s="107">
        <v>42004</v>
      </c>
      <c r="G189" s="114" t="s">
        <v>9</v>
      </c>
      <c r="H189" s="130"/>
      <c r="I189" s="130">
        <v>17789000</v>
      </c>
      <c r="J189" s="167"/>
      <c r="K189" s="130"/>
      <c r="L189" s="130">
        <v>0</v>
      </c>
      <c r="M189" s="130">
        <v>17562952.550000001</v>
      </c>
      <c r="N189" s="130">
        <v>0</v>
      </c>
      <c r="O189" s="130">
        <v>0</v>
      </c>
      <c r="P189" s="130">
        <v>0</v>
      </c>
      <c r="Q189" s="130">
        <v>17562952.550000001</v>
      </c>
      <c r="R189" s="130">
        <v>0</v>
      </c>
      <c r="S189" s="130">
        <v>0</v>
      </c>
      <c r="T189" s="96">
        <f>I189-M189</f>
        <v>226047.44999999925</v>
      </c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 s="9" customFormat="1" ht="41.25" customHeight="1">
      <c r="A190" s="79" t="s">
        <v>84</v>
      </c>
      <c r="B190" s="32"/>
      <c r="C190" s="200"/>
      <c r="D190" s="198"/>
      <c r="E190" s="117">
        <v>42005</v>
      </c>
      <c r="F190" s="117">
        <v>42369</v>
      </c>
      <c r="G190" s="125" t="s">
        <v>10</v>
      </c>
      <c r="H190" s="148"/>
      <c r="I190" s="148">
        <v>21152000</v>
      </c>
      <c r="J190" s="148"/>
      <c r="K190" s="147"/>
      <c r="L190" s="147"/>
      <c r="M190" s="147">
        <v>21151999.109999999</v>
      </c>
      <c r="N190" s="147"/>
      <c r="O190" s="147"/>
      <c r="P190" s="147"/>
      <c r="Q190" s="147">
        <v>21151999.109999999</v>
      </c>
      <c r="R190" s="147"/>
      <c r="S190" s="147"/>
      <c r="T190" s="188">
        <f>I190-Q190</f>
        <v>0.89000000059604645</v>
      </c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 s="9" customFormat="1" ht="29.25" customHeight="1">
      <c r="A191" s="79"/>
      <c r="B191" s="32"/>
      <c r="C191" s="201"/>
      <c r="D191" s="198"/>
      <c r="E191" s="115">
        <v>42370</v>
      </c>
      <c r="F191" s="115">
        <v>42735</v>
      </c>
      <c r="G191" s="116" t="s">
        <v>11</v>
      </c>
      <c r="H191" s="145"/>
      <c r="I191" s="145"/>
      <c r="J191" s="145"/>
      <c r="K191" s="130"/>
      <c r="L191" s="130"/>
      <c r="M191" s="130"/>
      <c r="N191" s="130"/>
      <c r="O191" s="130"/>
      <c r="P191" s="130"/>
      <c r="Q191" s="130"/>
      <c r="R191" s="130"/>
      <c r="S191" s="130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 s="9" customFormat="1" ht="41.25" customHeight="1">
      <c r="A192" s="79" t="s">
        <v>65</v>
      </c>
      <c r="B192" s="32"/>
      <c r="C192" s="199" t="s">
        <v>157</v>
      </c>
      <c r="D192" s="198" t="s">
        <v>13</v>
      </c>
      <c r="E192" s="107">
        <v>41640</v>
      </c>
      <c r="F192" s="107">
        <v>42004</v>
      </c>
      <c r="G192" s="114" t="s">
        <v>9</v>
      </c>
      <c r="H192" s="130"/>
      <c r="I192" s="130">
        <v>6261000</v>
      </c>
      <c r="J192" s="167"/>
      <c r="K192" s="130"/>
      <c r="L192" s="130">
        <v>0</v>
      </c>
      <c r="M192" s="130">
        <v>6261000</v>
      </c>
      <c r="N192" s="130">
        <v>0</v>
      </c>
      <c r="O192" s="130">
        <v>0</v>
      </c>
      <c r="P192" s="130">
        <v>0</v>
      </c>
      <c r="Q192" s="130">
        <v>6261000</v>
      </c>
      <c r="R192" s="130">
        <v>0</v>
      </c>
      <c r="S192" s="130">
        <v>0</v>
      </c>
      <c r="T192" s="96">
        <f>I192-M192</f>
        <v>0</v>
      </c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207" s="9" customFormat="1" ht="41.25" customHeight="1">
      <c r="A193" s="79" t="s">
        <v>66</v>
      </c>
      <c r="B193" s="32"/>
      <c r="C193" s="200"/>
      <c r="D193" s="198"/>
      <c r="E193" s="117" t="s">
        <v>12</v>
      </c>
      <c r="F193" s="117">
        <v>42369</v>
      </c>
      <c r="G193" s="125" t="s">
        <v>10</v>
      </c>
      <c r="H193" s="148"/>
      <c r="I193" s="148">
        <v>6011000</v>
      </c>
      <c r="J193" s="149"/>
      <c r="K193" s="147"/>
      <c r="L193" s="147"/>
      <c r="M193" s="147">
        <v>5470873.3700000001</v>
      </c>
      <c r="N193" s="147"/>
      <c r="O193" s="147"/>
      <c r="P193" s="147"/>
      <c r="Q193" s="147">
        <v>5470873.3700000001</v>
      </c>
      <c r="R193" s="147"/>
      <c r="S193" s="147"/>
      <c r="T193" s="188">
        <f>I193-Q193</f>
        <v>540126.62999999989</v>
      </c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207" s="9" customFormat="1" ht="41.25" customHeight="1">
      <c r="A194" s="79"/>
      <c r="B194" s="32"/>
      <c r="C194" s="201"/>
      <c r="D194" s="198"/>
      <c r="E194" s="115">
        <v>42370</v>
      </c>
      <c r="F194" s="115">
        <v>42735</v>
      </c>
      <c r="G194" s="116" t="s">
        <v>11</v>
      </c>
      <c r="H194" s="145"/>
      <c r="I194" s="145"/>
      <c r="J194" s="145"/>
      <c r="K194" s="130"/>
      <c r="L194" s="130"/>
      <c r="M194" s="130"/>
      <c r="N194" s="130" t="s">
        <v>85</v>
      </c>
      <c r="O194" s="130"/>
      <c r="P194" s="130"/>
      <c r="Q194" s="130"/>
      <c r="R194" s="130"/>
      <c r="S194" s="130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207" s="9" customFormat="1" ht="41.25" customHeight="1">
      <c r="A195" s="79" t="s">
        <v>67</v>
      </c>
      <c r="B195" s="32"/>
      <c r="C195" s="199" t="s">
        <v>158</v>
      </c>
      <c r="D195" s="198" t="s">
        <v>13</v>
      </c>
      <c r="E195" s="107">
        <v>41640</v>
      </c>
      <c r="F195" s="107">
        <v>42004</v>
      </c>
      <c r="G195" s="114" t="s">
        <v>9</v>
      </c>
      <c r="H195" s="130"/>
      <c r="I195" s="130">
        <v>2432200</v>
      </c>
      <c r="J195" s="167"/>
      <c r="K195" s="130"/>
      <c r="L195" s="130">
        <v>0</v>
      </c>
      <c r="M195" s="130">
        <v>2432200</v>
      </c>
      <c r="N195" s="130">
        <v>0</v>
      </c>
      <c r="O195" s="130">
        <v>0</v>
      </c>
      <c r="P195" s="130">
        <v>0</v>
      </c>
      <c r="Q195" s="130">
        <v>2432200</v>
      </c>
      <c r="R195" s="130">
        <v>0</v>
      </c>
      <c r="S195" s="130">
        <v>0</v>
      </c>
      <c r="T195" s="96">
        <f>I195-M195</f>
        <v>0</v>
      </c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207" s="9" customFormat="1" ht="41.25" customHeight="1">
      <c r="A196" s="79"/>
      <c r="B196" s="32"/>
      <c r="C196" s="200"/>
      <c r="D196" s="198"/>
      <c r="E196" s="117" t="s">
        <v>12</v>
      </c>
      <c r="F196" s="117">
        <v>42369</v>
      </c>
      <c r="G196" s="118" t="s">
        <v>10</v>
      </c>
      <c r="H196" s="152"/>
      <c r="I196" s="152">
        <v>3659000</v>
      </c>
      <c r="J196" s="145"/>
      <c r="K196" s="130"/>
      <c r="L196" s="130"/>
      <c r="M196" s="152">
        <v>3659000</v>
      </c>
      <c r="N196" s="130"/>
      <c r="O196" s="130"/>
      <c r="P196" s="130"/>
      <c r="Q196" s="130">
        <v>3659000</v>
      </c>
      <c r="R196" s="130"/>
      <c r="S196" s="130"/>
      <c r="T196" s="188">
        <f>I196-Q196</f>
        <v>0</v>
      </c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207" s="9" customFormat="1" ht="41.25" customHeight="1">
      <c r="A197" s="79"/>
      <c r="B197" s="32"/>
      <c r="C197" s="201"/>
      <c r="D197" s="198"/>
      <c r="E197" s="115">
        <v>42370</v>
      </c>
      <c r="F197" s="115">
        <v>42735</v>
      </c>
      <c r="G197" s="116" t="s">
        <v>11</v>
      </c>
      <c r="H197" s="145"/>
      <c r="I197" s="145"/>
      <c r="J197" s="145"/>
      <c r="K197" s="130"/>
      <c r="L197" s="130"/>
      <c r="M197" s="130"/>
      <c r="N197" s="130"/>
      <c r="O197" s="130"/>
      <c r="P197" s="130"/>
      <c r="Q197" s="130"/>
      <c r="R197" s="130"/>
      <c r="S197" s="130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207" s="9" customFormat="1" ht="41.25" customHeight="1">
      <c r="A198" s="79" t="s">
        <v>68</v>
      </c>
      <c r="B198" s="32"/>
      <c r="C198" s="199" t="s">
        <v>159</v>
      </c>
      <c r="D198" s="198" t="s">
        <v>13</v>
      </c>
      <c r="E198" s="107">
        <v>41640</v>
      </c>
      <c r="F198" s="107">
        <v>42004</v>
      </c>
      <c r="G198" s="114" t="s">
        <v>9</v>
      </c>
      <c r="H198" s="130"/>
      <c r="I198" s="130">
        <v>654700</v>
      </c>
      <c r="J198" s="167"/>
      <c r="K198" s="130"/>
      <c r="L198" s="130">
        <v>0</v>
      </c>
      <c r="M198" s="130">
        <v>637500</v>
      </c>
      <c r="N198" s="130">
        <v>0</v>
      </c>
      <c r="O198" s="130">
        <v>0</v>
      </c>
      <c r="P198" s="130">
        <v>0</v>
      </c>
      <c r="Q198" s="130">
        <v>637500</v>
      </c>
      <c r="R198" s="130">
        <v>0</v>
      </c>
      <c r="S198" s="130">
        <v>0</v>
      </c>
      <c r="T198" s="96">
        <f>I198-M198</f>
        <v>17200</v>
      </c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207" s="9" customFormat="1" ht="41.25" customHeight="1">
      <c r="A199" s="79"/>
      <c r="B199" s="32"/>
      <c r="C199" s="200"/>
      <c r="D199" s="198"/>
      <c r="E199" s="117" t="s">
        <v>12</v>
      </c>
      <c r="F199" s="117">
        <v>42369</v>
      </c>
      <c r="G199" s="118" t="s">
        <v>10</v>
      </c>
      <c r="H199" s="152"/>
      <c r="I199" s="152">
        <v>616300</v>
      </c>
      <c r="J199" s="145"/>
      <c r="K199" s="130"/>
      <c r="L199" s="130"/>
      <c r="M199" s="130">
        <v>616300</v>
      </c>
      <c r="N199" s="130"/>
      <c r="O199" s="130"/>
      <c r="P199" s="130"/>
      <c r="Q199" s="130">
        <v>616300</v>
      </c>
      <c r="R199" s="130"/>
      <c r="S199" s="130"/>
      <c r="T199" s="188">
        <f>I199-Q199</f>
        <v>0</v>
      </c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207" s="9" customFormat="1" ht="41.25" customHeight="1">
      <c r="A200" s="79"/>
      <c r="B200" s="32"/>
      <c r="C200" s="201"/>
      <c r="D200" s="198"/>
      <c r="E200" s="115">
        <v>42370</v>
      </c>
      <c r="F200" s="115">
        <v>42735</v>
      </c>
      <c r="G200" s="116" t="s">
        <v>11</v>
      </c>
      <c r="H200" s="145"/>
      <c r="I200" s="145"/>
      <c r="J200" s="145"/>
      <c r="K200" s="130"/>
      <c r="L200" s="130"/>
      <c r="M200" s="130"/>
      <c r="N200" s="130"/>
      <c r="O200" s="130"/>
      <c r="P200" s="130"/>
      <c r="Q200" s="130"/>
      <c r="R200" s="130"/>
      <c r="S200" s="13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207" s="9" customFormat="1" ht="41.25" customHeight="1">
      <c r="A201" s="79" t="s">
        <v>69</v>
      </c>
      <c r="B201" s="32"/>
      <c r="C201" s="199" t="s">
        <v>160</v>
      </c>
      <c r="D201" s="198" t="s">
        <v>13</v>
      </c>
      <c r="E201" s="107">
        <v>41640</v>
      </c>
      <c r="F201" s="107">
        <v>42004</v>
      </c>
      <c r="G201" s="114" t="s">
        <v>9</v>
      </c>
      <c r="H201" s="130"/>
      <c r="I201" s="130">
        <v>601500</v>
      </c>
      <c r="J201" s="167"/>
      <c r="K201" s="130"/>
      <c r="L201" s="130">
        <v>0</v>
      </c>
      <c r="M201" s="130">
        <v>601500</v>
      </c>
      <c r="N201" s="130">
        <v>0</v>
      </c>
      <c r="O201" s="130">
        <v>0</v>
      </c>
      <c r="P201" s="130">
        <v>0</v>
      </c>
      <c r="Q201" s="130">
        <v>601500</v>
      </c>
      <c r="R201" s="130">
        <v>0</v>
      </c>
      <c r="S201" s="130">
        <v>0</v>
      </c>
      <c r="T201" s="96">
        <f>I201-M201</f>
        <v>0</v>
      </c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207" s="9" customFormat="1" ht="41.25" customHeight="1">
      <c r="A202" s="79"/>
      <c r="B202" s="32"/>
      <c r="C202" s="200"/>
      <c r="D202" s="198"/>
      <c r="E202" s="117" t="s">
        <v>12</v>
      </c>
      <c r="F202" s="117">
        <v>42369</v>
      </c>
      <c r="G202" s="118" t="s">
        <v>10</v>
      </c>
      <c r="H202" s="152"/>
      <c r="I202" s="152">
        <v>874200</v>
      </c>
      <c r="J202" s="145"/>
      <c r="K202" s="130"/>
      <c r="L202" s="130"/>
      <c r="M202" s="130">
        <v>874200</v>
      </c>
      <c r="N202" s="130"/>
      <c r="O202" s="130"/>
      <c r="P202" s="130"/>
      <c r="Q202" s="130">
        <v>874200</v>
      </c>
      <c r="R202" s="130"/>
      <c r="S202" s="130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</row>
    <row r="203" spans="1:207" s="9" customFormat="1" ht="41.25" customHeight="1">
      <c r="A203" s="79"/>
      <c r="B203" s="32"/>
      <c r="C203" s="201"/>
      <c r="D203" s="198"/>
      <c r="E203" s="115">
        <v>42370</v>
      </c>
      <c r="F203" s="115">
        <v>42735</v>
      </c>
      <c r="G203" s="116" t="s">
        <v>11</v>
      </c>
      <c r="H203" s="145"/>
      <c r="I203" s="145"/>
      <c r="J203" s="145"/>
      <c r="K203" s="130"/>
      <c r="L203" s="130"/>
      <c r="M203" s="130"/>
      <c r="N203" s="130"/>
      <c r="O203" s="130"/>
      <c r="P203" s="130"/>
      <c r="Q203" s="130"/>
      <c r="R203" s="130"/>
      <c r="S203" s="130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</row>
    <row r="204" spans="1:207" s="9" customFormat="1" ht="41.25" customHeight="1">
      <c r="A204" s="79" t="s">
        <v>70</v>
      </c>
      <c r="B204" s="32"/>
      <c r="C204" s="199" t="s">
        <v>161</v>
      </c>
      <c r="D204" s="198" t="s">
        <v>13</v>
      </c>
      <c r="E204" s="107">
        <v>41640</v>
      </c>
      <c r="F204" s="107">
        <v>42004</v>
      </c>
      <c r="G204" s="114" t="s">
        <v>9</v>
      </c>
      <c r="H204" s="130"/>
      <c r="I204" s="130">
        <v>15490200</v>
      </c>
      <c r="J204" s="167"/>
      <c r="K204" s="130"/>
      <c r="L204" s="130">
        <v>0</v>
      </c>
      <c r="M204" s="130">
        <v>15020000</v>
      </c>
      <c r="N204" s="130">
        <v>0</v>
      </c>
      <c r="O204" s="130">
        <v>0</v>
      </c>
      <c r="P204" s="130">
        <v>0</v>
      </c>
      <c r="Q204" s="130">
        <v>15020000</v>
      </c>
      <c r="R204" s="130">
        <v>0</v>
      </c>
      <c r="S204" s="130">
        <v>0</v>
      </c>
      <c r="T204" s="96">
        <f>I204-M204</f>
        <v>470200</v>
      </c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</row>
    <row r="205" spans="1:207" s="9" customFormat="1" ht="41.25" customHeight="1">
      <c r="A205" s="79"/>
      <c r="B205" s="32"/>
      <c r="C205" s="200"/>
      <c r="D205" s="198"/>
      <c r="E205" s="117" t="s">
        <v>12</v>
      </c>
      <c r="F205" s="117">
        <v>42369</v>
      </c>
      <c r="G205" s="118" t="s">
        <v>10</v>
      </c>
      <c r="H205" s="152"/>
      <c r="I205" s="152">
        <v>16884300</v>
      </c>
      <c r="J205" s="145"/>
      <c r="K205" s="130"/>
      <c r="L205" s="145"/>
      <c r="M205" s="130">
        <v>16884300</v>
      </c>
      <c r="N205" s="145"/>
      <c r="O205" s="145"/>
      <c r="P205" s="145"/>
      <c r="Q205" s="152">
        <v>16884300</v>
      </c>
      <c r="R205" s="145"/>
      <c r="S205" s="145"/>
      <c r="T205" s="188">
        <f>I205-Q205</f>
        <v>0</v>
      </c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</row>
    <row r="206" spans="1:207" s="9" customFormat="1" ht="41.25" customHeight="1">
      <c r="A206" s="79"/>
      <c r="B206" s="32"/>
      <c r="C206" s="201"/>
      <c r="D206" s="198"/>
      <c r="E206" s="115">
        <v>42370</v>
      </c>
      <c r="F206" s="115">
        <v>42735</v>
      </c>
      <c r="G206" s="116" t="s">
        <v>11</v>
      </c>
      <c r="H206" s="145"/>
      <c r="I206" s="145"/>
      <c r="J206" s="145"/>
      <c r="K206" s="130"/>
      <c r="L206" s="145"/>
      <c r="M206" s="130"/>
      <c r="N206" s="145"/>
      <c r="O206" s="145"/>
      <c r="P206" s="145"/>
      <c r="Q206" s="145"/>
      <c r="R206" s="145"/>
      <c r="S206" s="145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</row>
    <row r="207" spans="1:207" s="9" customFormat="1" ht="41.25" customHeight="1">
      <c r="A207" s="79" t="s">
        <v>71</v>
      </c>
      <c r="B207" s="32"/>
      <c r="C207" s="199" t="s">
        <v>162</v>
      </c>
      <c r="D207" s="198" t="s">
        <v>13</v>
      </c>
      <c r="E207" s="107">
        <v>41640</v>
      </c>
      <c r="F207" s="107">
        <v>42004</v>
      </c>
      <c r="G207" s="114" t="s">
        <v>9</v>
      </c>
      <c r="H207" s="130"/>
      <c r="I207" s="130">
        <v>6152200</v>
      </c>
      <c r="J207" s="167"/>
      <c r="K207" s="130"/>
      <c r="L207" s="130">
        <v>0</v>
      </c>
      <c r="M207" s="130">
        <v>6081600</v>
      </c>
      <c r="N207" s="130">
        <v>0</v>
      </c>
      <c r="O207" s="130">
        <v>0</v>
      </c>
      <c r="P207" s="130">
        <v>0</v>
      </c>
      <c r="Q207" s="130">
        <v>6081600</v>
      </c>
      <c r="R207" s="130">
        <v>0</v>
      </c>
      <c r="S207" s="130">
        <v>0</v>
      </c>
      <c r="T207" s="96">
        <f>I207-M207</f>
        <v>70600</v>
      </c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</row>
    <row r="208" spans="1:207" s="9" customFormat="1" ht="41.25" customHeight="1">
      <c r="A208" s="79"/>
      <c r="B208" s="32"/>
      <c r="C208" s="200"/>
      <c r="D208" s="198"/>
      <c r="E208" s="117" t="s">
        <v>12</v>
      </c>
      <c r="F208" s="117">
        <v>42369</v>
      </c>
      <c r="G208" s="118" t="s">
        <v>10</v>
      </c>
      <c r="H208" s="152"/>
      <c r="I208" s="152">
        <v>7237600</v>
      </c>
      <c r="J208" s="145"/>
      <c r="K208" s="130"/>
      <c r="L208" s="130"/>
      <c r="M208" s="130">
        <v>7186000</v>
      </c>
      <c r="N208" s="130"/>
      <c r="O208" s="130"/>
      <c r="P208" s="130"/>
      <c r="Q208" s="130">
        <v>7186000</v>
      </c>
      <c r="R208" s="130"/>
      <c r="S208" s="130"/>
      <c r="T208" s="188">
        <f>I208-Q208</f>
        <v>51600</v>
      </c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</row>
    <row r="209" spans="1:1589" s="9" customFormat="1" ht="41.25" customHeight="1">
      <c r="A209" s="79"/>
      <c r="B209" s="32"/>
      <c r="C209" s="201"/>
      <c r="D209" s="198"/>
      <c r="E209" s="115">
        <v>42370</v>
      </c>
      <c r="F209" s="115">
        <v>42735</v>
      </c>
      <c r="G209" s="116" t="s">
        <v>11</v>
      </c>
      <c r="H209" s="145"/>
      <c r="I209" s="145"/>
      <c r="J209" s="145"/>
      <c r="K209" s="130"/>
      <c r="L209" s="130"/>
      <c r="M209" s="130"/>
      <c r="N209" s="130"/>
      <c r="O209" s="130"/>
      <c r="P209" s="130"/>
      <c r="Q209" s="130"/>
      <c r="R209" s="130"/>
      <c r="S209" s="130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</row>
    <row r="210" spans="1:1589" s="9" customFormat="1" ht="41.25" customHeight="1">
      <c r="A210" s="79" t="s">
        <v>72</v>
      </c>
      <c r="B210" s="32"/>
      <c r="C210" s="199" t="s">
        <v>163</v>
      </c>
      <c r="D210" s="198" t="s">
        <v>13</v>
      </c>
      <c r="E210" s="107">
        <v>41640</v>
      </c>
      <c r="F210" s="107">
        <v>42004</v>
      </c>
      <c r="G210" s="114" t="s">
        <v>9</v>
      </c>
      <c r="H210" s="130">
        <v>334300</v>
      </c>
      <c r="I210" s="167"/>
      <c r="J210" s="130"/>
      <c r="K210" s="130"/>
      <c r="L210" s="130">
        <v>247355.82</v>
      </c>
      <c r="M210" s="130">
        <v>0</v>
      </c>
      <c r="N210" s="130">
        <v>0</v>
      </c>
      <c r="O210" s="130">
        <v>0</v>
      </c>
      <c r="P210" s="130">
        <v>247355.82</v>
      </c>
      <c r="Q210" s="130">
        <v>0</v>
      </c>
      <c r="R210" s="130">
        <v>0</v>
      </c>
      <c r="S210" s="130">
        <v>0</v>
      </c>
      <c r="T210"/>
      <c r="U210"/>
      <c r="V210" s="96">
        <f>H210-L210</f>
        <v>86944.18</v>
      </c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</row>
    <row r="211" spans="1:1589" s="9" customFormat="1" ht="41.25" customHeight="1">
      <c r="A211" s="79"/>
      <c r="B211" s="32"/>
      <c r="C211" s="200"/>
      <c r="D211" s="198"/>
      <c r="E211" s="117" t="s">
        <v>12</v>
      </c>
      <c r="F211" s="117">
        <v>42369</v>
      </c>
      <c r="G211" s="118" t="s">
        <v>10</v>
      </c>
      <c r="H211" s="152">
        <v>338500</v>
      </c>
      <c r="I211" s="152"/>
      <c r="J211" s="145"/>
      <c r="K211" s="130"/>
      <c r="L211" s="130">
        <v>338500</v>
      </c>
      <c r="M211" s="130"/>
      <c r="N211" s="130"/>
      <c r="O211" s="130"/>
      <c r="P211" s="130">
        <v>338500</v>
      </c>
      <c r="Q211" s="130"/>
      <c r="R211" s="130"/>
      <c r="S211" s="130"/>
      <c r="T211"/>
      <c r="U211"/>
      <c r="V211" s="188">
        <f>H211-P211</f>
        <v>0</v>
      </c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</row>
    <row r="212" spans="1:1589" s="9" customFormat="1" ht="41.25" customHeight="1">
      <c r="A212" s="79"/>
      <c r="B212" s="32"/>
      <c r="C212" s="201"/>
      <c r="D212" s="198"/>
      <c r="E212" s="115">
        <v>42370</v>
      </c>
      <c r="F212" s="115">
        <v>42735</v>
      </c>
      <c r="G212" s="116" t="s">
        <v>11</v>
      </c>
      <c r="H212" s="145"/>
      <c r="I212" s="145"/>
      <c r="J212" s="145"/>
      <c r="K212" s="130"/>
      <c r="L212" s="130"/>
      <c r="M212" s="130"/>
      <c r="N212" s="130"/>
      <c r="O212" s="130"/>
      <c r="P212" s="130"/>
      <c r="Q212" s="130"/>
      <c r="R212" s="130"/>
      <c r="S212" s="130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</row>
    <row r="213" spans="1:1589" s="9" customFormat="1" ht="41.25" customHeight="1">
      <c r="A213" s="79" t="s">
        <v>73</v>
      </c>
      <c r="B213" s="32"/>
      <c r="C213" s="199" t="s">
        <v>164</v>
      </c>
      <c r="D213" s="198" t="s">
        <v>13</v>
      </c>
      <c r="E213" s="107">
        <v>41640</v>
      </c>
      <c r="F213" s="107">
        <v>42004</v>
      </c>
      <c r="G213" s="114" t="s">
        <v>9</v>
      </c>
      <c r="H213" s="130"/>
      <c r="I213" s="130">
        <v>208700</v>
      </c>
      <c r="J213" s="167"/>
      <c r="K213" s="130"/>
      <c r="L213" s="130">
        <v>0</v>
      </c>
      <c r="M213" s="130">
        <v>208700</v>
      </c>
      <c r="N213" s="130">
        <v>0</v>
      </c>
      <c r="O213" s="130">
        <v>0</v>
      </c>
      <c r="P213" s="130">
        <v>0</v>
      </c>
      <c r="Q213" s="130">
        <v>208700</v>
      </c>
      <c r="R213" s="130">
        <v>0</v>
      </c>
      <c r="S213" s="130">
        <v>0</v>
      </c>
      <c r="T213" s="96">
        <f>I213-M213</f>
        <v>0</v>
      </c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</row>
    <row r="214" spans="1:1589" s="9" customFormat="1" ht="41.25" customHeight="1">
      <c r="A214" s="79"/>
      <c r="B214" s="32"/>
      <c r="C214" s="200"/>
      <c r="D214" s="198"/>
      <c r="E214" s="117" t="s">
        <v>12</v>
      </c>
      <c r="F214" s="117">
        <v>42369</v>
      </c>
      <c r="G214" s="118" t="s">
        <v>10</v>
      </c>
      <c r="H214" s="152"/>
      <c r="I214" s="152">
        <v>247800</v>
      </c>
      <c r="J214" s="145"/>
      <c r="K214" s="130"/>
      <c r="L214" s="145"/>
      <c r="M214" s="130">
        <v>247800</v>
      </c>
      <c r="N214" s="145"/>
      <c r="O214" s="145"/>
      <c r="P214" s="145"/>
      <c r="Q214" s="152">
        <v>247800</v>
      </c>
      <c r="R214" s="145"/>
      <c r="S214" s="145"/>
      <c r="T214" s="96">
        <f>I214-M214</f>
        <v>0</v>
      </c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</row>
    <row r="215" spans="1:1589" s="9" customFormat="1" ht="41.25" customHeight="1">
      <c r="A215" s="79"/>
      <c r="B215" s="32"/>
      <c r="C215" s="201"/>
      <c r="D215" s="198"/>
      <c r="E215" s="115">
        <v>42370</v>
      </c>
      <c r="F215" s="115">
        <v>42735</v>
      </c>
      <c r="G215" s="116" t="s">
        <v>11</v>
      </c>
      <c r="H215" s="145"/>
      <c r="I215" s="145"/>
      <c r="J215" s="145"/>
      <c r="K215" s="130"/>
      <c r="L215" s="145"/>
      <c r="M215" s="130"/>
      <c r="N215" s="145"/>
      <c r="O215" s="145"/>
      <c r="P215" s="145"/>
      <c r="Q215" s="145"/>
      <c r="R215" s="145"/>
      <c r="S215" s="14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</row>
    <row r="216" spans="1:1589" s="9" customFormat="1" ht="41.25" customHeight="1">
      <c r="A216" s="79" t="s">
        <v>74</v>
      </c>
      <c r="B216" s="32"/>
      <c r="C216" s="199" t="s">
        <v>165</v>
      </c>
      <c r="D216" s="198" t="s">
        <v>13</v>
      </c>
      <c r="E216" s="107">
        <v>41640</v>
      </c>
      <c r="F216" s="107">
        <v>42004</v>
      </c>
      <c r="G216" s="114" t="s">
        <v>9</v>
      </c>
      <c r="H216" s="130"/>
      <c r="I216" s="130">
        <v>200000</v>
      </c>
      <c r="J216" s="167"/>
      <c r="K216" s="130"/>
      <c r="L216" s="130">
        <v>0</v>
      </c>
      <c r="M216" s="130">
        <v>0</v>
      </c>
      <c r="N216" s="130">
        <v>0</v>
      </c>
      <c r="O216" s="130">
        <v>0</v>
      </c>
      <c r="P216" s="130">
        <v>0</v>
      </c>
      <c r="Q216" s="130">
        <v>0</v>
      </c>
      <c r="R216" s="130">
        <v>0</v>
      </c>
      <c r="S216" s="130">
        <v>0</v>
      </c>
      <c r="T216" s="96">
        <f>I216-M216</f>
        <v>200000</v>
      </c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</row>
    <row r="217" spans="1:1589" s="9" customFormat="1" ht="41.25" customHeight="1">
      <c r="A217" s="79"/>
      <c r="B217" s="32"/>
      <c r="C217" s="200"/>
      <c r="D217" s="198"/>
      <c r="E217" s="117" t="s">
        <v>12</v>
      </c>
      <c r="F217" s="117">
        <v>42369</v>
      </c>
      <c r="G217" s="118" t="s">
        <v>10</v>
      </c>
      <c r="H217" s="152"/>
      <c r="I217" s="152">
        <v>150000</v>
      </c>
      <c r="J217" s="145"/>
      <c r="K217" s="130"/>
      <c r="L217" s="130"/>
      <c r="M217" s="130">
        <v>150000</v>
      </c>
      <c r="N217" s="130"/>
      <c r="O217" s="130"/>
      <c r="P217" s="130"/>
      <c r="Q217" s="130">
        <v>150000</v>
      </c>
      <c r="R217" s="130"/>
      <c r="S217" s="130"/>
      <c r="T217" s="96">
        <f>I217-M217</f>
        <v>0</v>
      </c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  <c r="IZ217"/>
      <c r="JA217"/>
      <c r="JB217"/>
      <c r="JC217"/>
      <c r="JD217"/>
      <c r="JE217"/>
      <c r="JF217"/>
      <c r="JG217"/>
      <c r="JH217"/>
      <c r="JI217"/>
      <c r="JJ217"/>
      <c r="JK217"/>
      <c r="JL217"/>
      <c r="JM217"/>
      <c r="JN217"/>
      <c r="JO217"/>
      <c r="JP217"/>
      <c r="JQ217"/>
      <c r="JR217"/>
      <c r="JS217"/>
      <c r="JT217"/>
      <c r="JU217"/>
      <c r="JV217"/>
      <c r="JW217"/>
      <c r="JX217"/>
      <c r="JY217"/>
      <c r="JZ217"/>
      <c r="KA217"/>
      <c r="KB217"/>
      <c r="KC217"/>
      <c r="KD217"/>
      <c r="KE217"/>
      <c r="KF217"/>
      <c r="KG217"/>
      <c r="KH217"/>
      <c r="KI217"/>
      <c r="KJ217"/>
      <c r="KK217"/>
      <c r="KL217"/>
      <c r="KM217"/>
      <c r="KN217"/>
      <c r="KO217"/>
      <c r="KP217"/>
      <c r="KQ217"/>
      <c r="KR217"/>
      <c r="KS217"/>
      <c r="KT217"/>
      <c r="KU217"/>
      <c r="KV217"/>
      <c r="KW217"/>
      <c r="KX217"/>
      <c r="KY217"/>
      <c r="KZ217"/>
      <c r="LA217"/>
      <c r="LB217"/>
      <c r="LC217"/>
      <c r="LD217"/>
      <c r="LE217"/>
      <c r="LF217"/>
      <c r="LG217"/>
      <c r="LH217"/>
      <c r="LI217"/>
      <c r="LJ217"/>
      <c r="LK217"/>
      <c r="LL217"/>
      <c r="LM217"/>
      <c r="LN217"/>
      <c r="LO217"/>
      <c r="LP217"/>
      <c r="LQ217"/>
      <c r="LR217"/>
      <c r="LS217"/>
      <c r="LT217"/>
      <c r="LU217"/>
      <c r="LV217"/>
      <c r="LW217"/>
      <c r="LX217"/>
      <c r="LY217"/>
      <c r="LZ217"/>
      <c r="MA217"/>
      <c r="MB217"/>
      <c r="MC217"/>
      <c r="MD217"/>
      <c r="ME217"/>
      <c r="MF217"/>
      <c r="MG217"/>
      <c r="MH217"/>
      <c r="MI217"/>
      <c r="MJ217"/>
      <c r="MK217"/>
      <c r="ML217"/>
      <c r="MM217"/>
      <c r="MN217"/>
      <c r="MO217"/>
      <c r="MP217"/>
      <c r="MQ217"/>
      <c r="MR217"/>
      <c r="MS217"/>
      <c r="MT217"/>
      <c r="MU217"/>
      <c r="MV217"/>
      <c r="MW217"/>
      <c r="MX217"/>
      <c r="MY217"/>
      <c r="MZ217"/>
      <c r="NA217"/>
      <c r="NB217"/>
      <c r="NC217"/>
      <c r="ND217"/>
      <c r="NE217"/>
      <c r="NF217"/>
      <c r="NG217"/>
      <c r="NH217"/>
      <c r="NI217"/>
      <c r="NJ217"/>
      <c r="NK217"/>
      <c r="NL217"/>
      <c r="NM217"/>
      <c r="NN217"/>
      <c r="NO217"/>
      <c r="NP217"/>
      <c r="NQ217"/>
      <c r="NR217"/>
      <c r="NS217"/>
      <c r="NT217"/>
      <c r="NU217"/>
      <c r="NV217"/>
      <c r="NW217"/>
      <c r="NX217"/>
      <c r="NY217"/>
      <c r="NZ217"/>
      <c r="OA217"/>
      <c r="OB217"/>
      <c r="OC217"/>
      <c r="OD217"/>
      <c r="OE217"/>
      <c r="OF217"/>
      <c r="OG217"/>
      <c r="OH217"/>
      <c r="OI217"/>
      <c r="OJ217"/>
      <c r="OK217"/>
      <c r="OL217"/>
      <c r="OM217"/>
      <c r="ON217"/>
      <c r="OO217"/>
      <c r="OP217"/>
      <c r="OQ217"/>
      <c r="OR217"/>
      <c r="OS217"/>
      <c r="OT217"/>
      <c r="OU217"/>
      <c r="OV217"/>
      <c r="OW217"/>
      <c r="OX217"/>
      <c r="OY217"/>
      <c r="OZ217"/>
      <c r="PA217"/>
      <c r="PB217"/>
      <c r="PC217"/>
      <c r="PD217"/>
      <c r="PE217"/>
      <c r="PF217"/>
      <c r="PG217"/>
      <c r="PH217"/>
      <c r="PI217"/>
      <c r="PJ217"/>
      <c r="PK217"/>
      <c r="PL217"/>
      <c r="PM217"/>
      <c r="PN217"/>
      <c r="PO217"/>
      <c r="PP217"/>
      <c r="PQ217"/>
      <c r="PR217"/>
      <c r="PS217"/>
      <c r="PT217"/>
      <c r="PU217"/>
      <c r="PV217"/>
      <c r="PW217"/>
      <c r="PX217"/>
      <c r="PY217"/>
      <c r="PZ217"/>
      <c r="QA217"/>
      <c r="QB217"/>
      <c r="QC217"/>
      <c r="QD217"/>
      <c r="QE217"/>
      <c r="QF217"/>
      <c r="QG217"/>
      <c r="QH217"/>
      <c r="QI217"/>
      <c r="QJ217"/>
      <c r="QK217"/>
      <c r="QL217"/>
      <c r="QM217"/>
      <c r="QN217"/>
      <c r="QO217"/>
      <c r="QP217"/>
      <c r="QQ217"/>
      <c r="QR217"/>
      <c r="QS217"/>
      <c r="QT217"/>
      <c r="QU217"/>
      <c r="QV217"/>
      <c r="QW217"/>
      <c r="QX217"/>
      <c r="QY217"/>
      <c r="QZ217"/>
      <c r="RA217"/>
      <c r="RB217"/>
      <c r="RC217"/>
      <c r="RD217"/>
      <c r="RE217"/>
      <c r="RF217"/>
      <c r="RG217"/>
      <c r="RH217"/>
      <c r="RI217"/>
      <c r="RJ217"/>
      <c r="RK217"/>
      <c r="RL217"/>
      <c r="RM217"/>
      <c r="RN217"/>
      <c r="RO217"/>
      <c r="RP217"/>
      <c r="RQ217"/>
      <c r="RR217"/>
      <c r="RS217"/>
      <c r="RT217"/>
      <c r="RU217"/>
      <c r="RV217"/>
      <c r="RW217"/>
      <c r="RX217"/>
      <c r="RY217"/>
      <c r="RZ217"/>
      <c r="SA217"/>
      <c r="SB217"/>
      <c r="SC217"/>
      <c r="SD217"/>
      <c r="SE217"/>
      <c r="SF217"/>
      <c r="SG217"/>
      <c r="SH217"/>
      <c r="SI217"/>
      <c r="SJ217"/>
      <c r="SK217"/>
      <c r="SL217"/>
      <c r="SM217"/>
      <c r="SN217"/>
      <c r="SO217"/>
      <c r="SP217"/>
      <c r="SQ217"/>
      <c r="SR217"/>
      <c r="SS217"/>
      <c r="ST217"/>
      <c r="SU217"/>
      <c r="SV217"/>
      <c r="SW217"/>
      <c r="SX217"/>
      <c r="SY217"/>
      <c r="SZ217"/>
      <c r="TA217"/>
      <c r="TB217"/>
      <c r="TC217"/>
      <c r="TD217"/>
      <c r="TE217"/>
      <c r="TF217"/>
      <c r="TG217"/>
      <c r="TH217"/>
      <c r="TI217"/>
      <c r="TJ217"/>
      <c r="TK217"/>
      <c r="TL217"/>
      <c r="TM217"/>
      <c r="TN217"/>
      <c r="TO217"/>
      <c r="TP217"/>
      <c r="TQ217"/>
      <c r="TR217"/>
      <c r="TS217"/>
      <c r="TT217"/>
      <c r="TU217"/>
      <c r="TV217"/>
      <c r="TW217"/>
      <c r="TX217"/>
      <c r="TY217"/>
      <c r="TZ217"/>
      <c r="UA217"/>
      <c r="UB217"/>
      <c r="UC217"/>
      <c r="UD217"/>
      <c r="UE217"/>
      <c r="UF217"/>
      <c r="UG217"/>
      <c r="UH217"/>
      <c r="UI217"/>
      <c r="UJ217"/>
      <c r="UK217"/>
      <c r="UL217"/>
      <c r="UM217"/>
      <c r="UN217"/>
      <c r="UO217"/>
      <c r="UP217"/>
      <c r="UQ217"/>
      <c r="UR217"/>
      <c r="US217"/>
      <c r="UT217"/>
      <c r="UU217"/>
      <c r="UV217"/>
      <c r="UW217"/>
      <c r="UX217"/>
      <c r="UY217"/>
      <c r="UZ217"/>
      <c r="VA217"/>
      <c r="VB217"/>
      <c r="VC217"/>
      <c r="VD217"/>
      <c r="VE217"/>
      <c r="VF217"/>
      <c r="VG217"/>
      <c r="VH217"/>
      <c r="VI217"/>
      <c r="VJ217"/>
      <c r="VK217"/>
      <c r="VL217"/>
      <c r="VM217"/>
      <c r="VN217"/>
      <c r="VO217"/>
      <c r="VP217"/>
      <c r="VQ217"/>
      <c r="VR217"/>
      <c r="VS217"/>
      <c r="VT217"/>
      <c r="VU217"/>
      <c r="VV217"/>
      <c r="VW217"/>
      <c r="VX217"/>
      <c r="VY217"/>
      <c r="VZ217"/>
      <c r="WA217"/>
      <c r="WB217"/>
      <c r="WC217"/>
      <c r="WD217"/>
      <c r="WE217"/>
      <c r="WF217"/>
      <c r="WG217"/>
      <c r="WH217"/>
      <c r="WI217"/>
      <c r="WJ217"/>
      <c r="WK217"/>
      <c r="WL217"/>
      <c r="WM217"/>
      <c r="WN217"/>
      <c r="WO217"/>
      <c r="WP217"/>
      <c r="WQ217"/>
      <c r="WR217"/>
      <c r="WS217"/>
      <c r="WT217"/>
      <c r="WU217"/>
      <c r="WV217"/>
      <c r="WW217"/>
      <c r="WX217"/>
      <c r="WY217"/>
      <c r="WZ217"/>
      <c r="XA217"/>
      <c r="XB217"/>
      <c r="XC217"/>
      <c r="XD217"/>
      <c r="XE217"/>
      <c r="XF217"/>
      <c r="XG217"/>
      <c r="XH217"/>
      <c r="XI217"/>
      <c r="XJ217"/>
      <c r="XK217"/>
      <c r="XL217"/>
      <c r="XM217"/>
      <c r="XN217"/>
      <c r="XO217"/>
      <c r="XP217"/>
      <c r="XQ217"/>
      <c r="XR217"/>
      <c r="XS217"/>
      <c r="XT217"/>
      <c r="XU217"/>
      <c r="XV217"/>
      <c r="XW217"/>
      <c r="XX217"/>
      <c r="XY217"/>
      <c r="XZ217"/>
      <c r="YA217"/>
      <c r="YB217"/>
      <c r="YC217"/>
      <c r="YD217"/>
      <c r="YE217"/>
      <c r="YF217"/>
      <c r="YG217"/>
      <c r="YH217"/>
      <c r="YI217"/>
      <c r="YJ217"/>
      <c r="YK217"/>
      <c r="YL217"/>
      <c r="YM217"/>
      <c r="YN217"/>
      <c r="YO217"/>
      <c r="YP217"/>
      <c r="YQ217"/>
      <c r="YR217"/>
      <c r="YS217"/>
      <c r="YT217"/>
      <c r="YU217"/>
      <c r="YV217"/>
      <c r="YW217"/>
      <c r="YX217"/>
      <c r="YY217"/>
      <c r="YZ217"/>
      <c r="ZA217"/>
      <c r="ZB217"/>
      <c r="ZC217"/>
      <c r="ZD217"/>
      <c r="ZE217"/>
      <c r="ZF217"/>
      <c r="ZG217"/>
      <c r="ZH217"/>
      <c r="ZI217"/>
      <c r="ZJ217"/>
      <c r="ZK217"/>
      <c r="ZL217"/>
      <c r="ZM217"/>
      <c r="ZN217"/>
      <c r="ZO217"/>
      <c r="ZP217"/>
      <c r="ZQ217"/>
      <c r="ZR217"/>
      <c r="ZS217"/>
      <c r="ZT217"/>
      <c r="ZU217"/>
      <c r="ZV217"/>
      <c r="ZW217"/>
      <c r="ZX217"/>
      <c r="ZY217"/>
      <c r="ZZ217"/>
      <c r="AAA217"/>
      <c r="AAB217"/>
      <c r="AAC217"/>
      <c r="AAD217"/>
      <c r="AAE217"/>
      <c r="AAF217"/>
      <c r="AAG217"/>
      <c r="AAH217"/>
      <c r="AAI217"/>
      <c r="AAJ217"/>
      <c r="AAK217"/>
      <c r="AAL217"/>
      <c r="AAM217"/>
      <c r="AAN217"/>
      <c r="AAO217"/>
      <c r="AAP217"/>
      <c r="AAQ217"/>
      <c r="AAR217"/>
      <c r="AAS217"/>
      <c r="AAT217"/>
      <c r="AAU217"/>
      <c r="AAV217"/>
      <c r="AAW217"/>
      <c r="AAX217"/>
      <c r="AAY217"/>
      <c r="AAZ217"/>
      <c r="ABA217"/>
      <c r="ABB217"/>
      <c r="ABC217"/>
      <c r="ABD217"/>
      <c r="ABE217"/>
      <c r="ABF217"/>
      <c r="ABG217"/>
      <c r="ABH217"/>
      <c r="ABI217"/>
      <c r="ABJ217"/>
      <c r="ABK217"/>
      <c r="ABL217"/>
      <c r="ABM217"/>
      <c r="ABN217"/>
      <c r="ABO217"/>
      <c r="ABP217"/>
      <c r="ABQ217"/>
      <c r="ABR217"/>
      <c r="ABS217"/>
      <c r="ABT217"/>
      <c r="ABU217"/>
      <c r="ABV217"/>
      <c r="ABW217"/>
      <c r="ABX217"/>
      <c r="ABY217"/>
      <c r="ABZ217"/>
      <c r="ACA217"/>
      <c r="ACB217"/>
      <c r="ACC217"/>
      <c r="ACD217"/>
      <c r="ACE217"/>
      <c r="ACF217"/>
      <c r="ACG217"/>
      <c r="ACH217"/>
      <c r="ACI217"/>
      <c r="ACJ217"/>
      <c r="ACK217"/>
      <c r="ACL217"/>
      <c r="ACM217"/>
      <c r="ACN217"/>
      <c r="ACO217"/>
      <c r="ACP217"/>
      <c r="ACQ217"/>
      <c r="ACR217"/>
      <c r="ACS217"/>
      <c r="ACT217"/>
      <c r="ACU217"/>
      <c r="ACV217"/>
      <c r="ACW217"/>
      <c r="ACX217"/>
      <c r="ACY217"/>
      <c r="ACZ217"/>
      <c r="ADA217"/>
      <c r="ADB217"/>
      <c r="ADC217"/>
      <c r="ADD217"/>
      <c r="ADE217"/>
      <c r="ADF217"/>
      <c r="ADG217"/>
      <c r="ADH217"/>
      <c r="ADI217"/>
      <c r="ADJ217"/>
      <c r="ADK217"/>
      <c r="ADL217"/>
      <c r="ADM217"/>
      <c r="ADN217"/>
      <c r="ADO217"/>
      <c r="ADP217"/>
      <c r="ADQ217"/>
      <c r="ADR217"/>
      <c r="ADS217"/>
      <c r="ADT217"/>
      <c r="ADU217"/>
      <c r="ADV217"/>
      <c r="ADW217"/>
      <c r="ADX217"/>
      <c r="ADY217"/>
      <c r="ADZ217"/>
      <c r="AEA217"/>
      <c r="AEB217"/>
      <c r="AEC217"/>
      <c r="AED217"/>
      <c r="AEE217"/>
      <c r="AEF217"/>
      <c r="AEG217"/>
      <c r="AEH217"/>
      <c r="AEI217"/>
      <c r="AEJ217"/>
      <c r="AEK217"/>
      <c r="AEL217"/>
      <c r="AEM217"/>
      <c r="AEN217"/>
      <c r="AEO217"/>
      <c r="AEP217"/>
      <c r="AEQ217"/>
      <c r="AER217"/>
      <c r="AES217"/>
      <c r="AET217"/>
      <c r="AEU217"/>
      <c r="AEV217"/>
      <c r="AEW217"/>
      <c r="AEX217"/>
      <c r="AEY217"/>
      <c r="AEZ217"/>
      <c r="AFA217"/>
      <c r="AFB217"/>
      <c r="AFC217"/>
      <c r="AFD217"/>
      <c r="AFE217"/>
      <c r="AFF217"/>
      <c r="AFG217"/>
      <c r="AFH217"/>
      <c r="AFI217"/>
      <c r="AFJ217"/>
      <c r="AFK217"/>
      <c r="AFL217"/>
      <c r="AFM217"/>
      <c r="AFN217"/>
      <c r="AFO217"/>
      <c r="AFP217"/>
      <c r="AFQ217"/>
      <c r="AFR217"/>
      <c r="AFS217"/>
      <c r="AFT217"/>
      <c r="AFU217"/>
      <c r="AFV217"/>
      <c r="AFW217"/>
      <c r="AFX217"/>
      <c r="AFY217"/>
      <c r="AFZ217"/>
      <c r="AGA217"/>
      <c r="AGB217"/>
      <c r="AGC217"/>
      <c r="AGD217"/>
      <c r="AGE217"/>
      <c r="AGF217"/>
      <c r="AGG217"/>
      <c r="AGH217"/>
      <c r="AGI217"/>
      <c r="AGJ217"/>
      <c r="AGK217"/>
      <c r="AGL217"/>
      <c r="AGM217"/>
      <c r="AGN217"/>
      <c r="AGO217"/>
      <c r="AGP217"/>
      <c r="AGQ217"/>
      <c r="AGR217"/>
      <c r="AGS217"/>
      <c r="AGT217"/>
      <c r="AGU217"/>
      <c r="AGV217"/>
      <c r="AGW217"/>
      <c r="AGX217"/>
      <c r="AGY217"/>
      <c r="AGZ217"/>
      <c r="AHA217"/>
      <c r="AHB217"/>
      <c r="AHC217"/>
      <c r="AHD217"/>
      <c r="AHE217"/>
      <c r="AHF217"/>
      <c r="AHG217"/>
      <c r="AHH217"/>
      <c r="AHI217"/>
      <c r="AHJ217"/>
      <c r="AHK217"/>
      <c r="AHL217"/>
      <c r="AHM217"/>
      <c r="AHN217"/>
      <c r="AHO217"/>
      <c r="AHP217"/>
      <c r="AHQ217"/>
      <c r="AHR217"/>
      <c r="AHS217"/>
      <c r="AHT217"/>
      <c r="AHU217"/>
      <c r="AHV217"/>
      <c r="AHW217"/>
      <c r="AHX217"/>
      <c r="AHY217"/>
      <c r="AHZ217"/>
      <c r="AIA217"/>
      <c r="AIB217"/>
      <c r="AIC217"/>
      <c r="AID217"/>
      <c r="AIE217"/>
      <c r="AIF217"/>
      <c r="AIG217"/>
      <c r="AIH217"/>
      <c r="AII217"/>
      <c r="AIJ217"/>
      <c r="AIK217"/>
      <c r="AIL217"/>
      <c r="AIM217"/>
      <c r="AIN217"/>
      <c r="AIO217"/>
      <c r="AIP217"/>
      <c r="AIQ217"/>
      <c r="AIR217"/>
      <c r="AIS217"/>
      <c r="AIT217"/>
      <c r="AIU217"/>
      <c r="AIV217"/>
      <c r="AIW217"/>
      <c r="AIX217"/>
      <c r="AIY217"/>
      <c r="AIZ217"/>
      <c r="AJA217"/>
      <c r="AJB217"/>
      <c r="AJC217"/>
      <c r="AJD217"/>
      <c r="AJE217"/>
      <c r="AJF217"/>
      <c r="AJG217"/>
      <c r="AJH217"/>
      <c r="AJI217"/>
      <c r="AJJ217"/>
      <c r="AJK217"/>
      <c r="AJL217"/>
      <c r="AJM217"/>
      <c r="AJN217"/>
      <c r="AJO217"/>
      <c r="AJP217"/>
      <c r="AJQ217"/>
      <c r="AJR217"/>
      <c r="AJS217"/>
      <c r="AJT217"/>
      <c r="AJU217"/>
      <c r="AJV217"/>
      <c r="AJW217"/>
      <c r="AJX217"/>
      <c r="AJY217"/>
      <c r="AJZ217"/>
      <c r="AKA217"/>
      <c r="AKB217"/>
      <c r="AKC217"/>
      <c r="AKD217"/>
      <c r="AKE217"/>
      <c r="AKF217"/>
      <c r="AKG217"/>
      <c r="AKH217"/>
      <c r="AKI217"/>
      <c r="AKJ217"/>
      <c r="AKK217"/>
      <c r="AKL217"/>
      <c r="AKM217"/>
      <c r="AKN217"/>
      <c r="AKO217"/>
      <c r="AKP217"/>
      <c r="AKQ217"/>
      <c r="AKR217"/>
      <c r="AKS217"/>
      <c r="AKT217"/>
      <c r="AKU217"/>
      <c r="AKV217"/>
      <c r="AKW217"/>
      <c r="AKX217"/>
      <c r="AKY217"/>
      <c r="AKZ217"/>
      <c r="ALA217"/>
      <c r="ALB217"/>
      <c r="ALC217"/>
      <c r="ALD217"/>
      <c r="ALE217"/>
      <c r="ALF217"/>
      <c r="ALG217"/>
      <c r="ALH217"/>
      <c r="ALI217"/>
      <c r="ALJ217"/>
      <c r="ALK217"/>
      <c r="ALL217"/>
      <c r="ALM217"/>
      <c r="ALN217"/>
      <c r="ALO217"/>
      <c r="ALP217"/>
      <c r="ALQ217"/>
      <c r="ALR217"/>
      <c r="ALS217"/>
      <c r="ALT217"/>
      <c r="ALU217"/>
      <c r="ALV217"/>
      <c r="ALW217"/>
      <c r="ALX217"/>
      <c r="ALY217"/>
      <c r="ALZ217"/>
      <c r="AMA217"/>
      <c r="AMB217"/>
      <c r="AMC217"/>
      <c r="AMD217"/>
      <c r="AME217"/>
      <c r="AMF217"/>
      <c r="AMG217"/>
      <c r="AMH217"/>
      <c r="AMI217"/>
      <c r="AMJ217"/>
      <c r="AMK217"/>
      <c r="AML217"/>
      <c r="AMM217"/>
      <c r="AMN217"/>
      <c r="AMO217"/>
      <c r="AMP217"/>
      <c r="AMQ217"/>
      <c r="AMR217"/>
      <c r="AMS217"/>
      <c r="AMT217"/>
      <c r="AMU217"/>
      <c r="AMV217"/>
      <c r="AMW217"/>
      <c r="AMX217"/>
      <c r="AMY217"/>
      <c r="AMZ217"/>
      <c r="ANA217"/>
      <c r="ANB217"/>
      <c r="ANC217"/>
      <c r="AND217"/>
      <c r="ANE217"/>
      <c r="ANF217"/>
      <c r="ANG217"/>
      <c r="ANH217"/>
      <c r="ANI217"/>
      <c r="ANJ217"/>
      <c r="ANK217"/>
      <c r="ANL217"/>
      <c r="ANM217"/>
      <c r="ANN217"/>
      <c r="ANO217"/>
      <c r="ANP217"/>
      <c r="ANQ217"/>
      <c r="ANR217"/>
      <c r="ANS217"/>
      <c r="ANT217"/>
      <c r="ANU217"/>
      <c r="ANV217"/>
      <c r="ANW217"/>
      <c r="ANX217"/>
      <c r="ANY217"/>
      <c r="ANZ217"/>
      <c r="AOA217"/>
      <c r="AOB217"/>
      <c r="AOC217"/>
      <c r="AOD217"/>
      <c r="AOE217"/>
      <c r="AOF217"/>
      <c r="AOG217"/>
      <c r="AOH217"/>
      <c r="AOI217"/>
      <c r="AOJ217"/>
      <c r="AOK217"/>
      <c r="AOL217"/>
      <c r="AOM217"/>
      <c r="AON217"/>
      <c r="AOO217"/>
      <c r="AOP217"/>
      <c r="AOQ217"/>
      <c r="AOR217"/>
      <c r="AOS217"/>
      <c r="AOT217"/>
      <c r="AOU217"/>
      <c r="AOV217"/>
      <c r="AOW217"/>
      <c r="AOX217"/>
      <c r="AOY217"/>
      <c r="AOZ217"/>
      <c r="APA217"/>
      <c r="APB217"/>
      <c r="APC217"/>
      <c r="APD217"/>
      <c r="APE217"/>
      <c r="APF217"/>
      <c r="APG217"/>
      <c r="APH217"/>
      <c r="API217"/>
      <c r="APJ217"/>
      <c r="APK217"/>
      <c r="APL217"/>
      <c r="APM217"/>
      <c r="APN217"/>
      <c r="APO217"/>
      <c r="APP217"/>
      <c r="APQ217"/>
      <c r="APR217"/>
      <c r="APS217"/>
      <c r="APT217"/>
      <c r="APU217"/>
      <c r="APV217"/>
      <c r="APW217"/>
      <c r="APX217"/>
      <c r="APY217"/>
      <c r="APZ217"/>
      <c r="AQA217"/>
      <c r="AQB217"/>
      <c r="AQC217"/>
      <c r="AQD217"/>
      <c r="AQE217"/>
      <c r="AQF217"/>
      <c r="AQG217"/>
      <c r="AQH217"/>
      <c r="AQI217"/>
      <c r="AQJ217"/>
      <c r="AQK217"/>
      <c r="AQL217"/>
      <c r="AQM217"/>
      <c r="AQN217"/>
      <c r="AQO217"/>
      <c r="AQP217"/>
      <c r="AQQ217"/>
      <c r="AQR217"/>
      <c r="AQS217"/>
      <c r="AQT217"/>
      <c r="AQU217"/>
      <c r="AQV217"/>
      <c r="AQW217"/>
      <c r="AQX217"/>
      <c r="AQY217"/>
      <c r="AQZ217"/>
      <c r="ARA217"/>
      <c r="ARB217"/>
      <c r="ARC217"/>
      <c r="ARD217"/>
      <c r="ARE217"/>
      <c r="ARF217"/>
      <c r="ARG217"/>
      <c r="ARH217"/>
      <c r="ARI217"/>
      <c r="ARJ217"/>
      <c r="ARK217"/>
      <c r="ARL217"/>
      <c r="ARM217"/>
      <c r="ARN217"/>
      <c r="ARO217"/>
      <c r="ARP217"/>
      <c r="ARQ217"/>
      <c r="ARR217"/>
      <c r="ARS217"/>
      <c r="ART217"/>
      <c r="ARU217"/>
      <c r="ARV217"/>
      <c r="ARW217"/>
      <c r="ARX217"/>
      <c r="ARY217"/>
      <c r="ARZ217"/>
      <c r="ASA217"/>
      <c r="ASB217"/>
      <c r="ASC217"/>
      <c r="ASD217"/>
      <c r="ASE217"/>
      <c r="ASF217"/>
      <c r="ASG217"/>
      <c r="ASH217"/>
      <c r="ASI217"/>
      <c r="ASJ217"/>
      <c r="ASK217"/>
      <c r="ASL217"/>
      <c r="ASM217"/>
      <c r="ASN217"/>
      <c r="ASO217"/>
      <c r="ASP217"/>
      <c r="ASQ217"/>
      <c r="ASR217"/>
      <c r="ASS217"/>
      <c r="AST217"/>
      <c r="ASU217"/>
      <c r="ASV217"/>
      <c r="ASW217"/>
      <c r="ASX217"/>
      <c r="ASY217"/>
      <c r="ASZ217"/>
      <c r="ATA217"/>
      <c r="ATB217"/>
      <c r="ATC217"/>
      <c r="ATD217"/>
      <c r="ATE217"/>
      <c r="ATF217"/>
      <c r="ATG217"/>
      <c r="ATH217"/>
      <c r="ATI217"/>
      <c r="ATJ217"/>
      <c r="ATK217"/>
      <c r="ATL217"/>
      <c r="ATM217"/>
      <c r="ATN217"/>
      <c r="ATO217"/>
      <c r="ATP217"/>
      <c r="ATQ217"/>
      <c r="ATR217"/>
      <c r="ATS217"/>
      <c r="ATT217"/>
      <c r="ATU217"/>
      <c r="ATV217"/>
      <c r="ATW217"/>
      <c r="ATX217"/>
      <c r="ATY217"/>
      <c r="ATZ217"/>
      <c r="AUA217"/>
      <c r="AUB217"/>
      <c r="AUC217"/>
      <c r="AUD217"/>
      <c r="AUE217"/>
      <c r="AUF217"/>
      <c r="AUG217"/>
      <c r="AUH217"/>
      <c r="AUI217"/>
      <c r="AUJ217"/>
      <c r="AUK217"/>
      <c r="AUL217"/>
      <c r="AUM217"/>
      <c r="AUN217"/>
      <c r="AUO217"/>
      <c r="AUP217"/>
      <c r="AUQ217"/>
      <c r="AUR217"/>
      <c r="AUS217"/>
      <c r="AUT217"/>
      <c r="AUU217"/>
      <c r="AUV217"/>
      <c r="AUW217"/>
      <c r="AUX217"/>
      <c r="AUY217"/>
      <c r="AUZ217"/>
      <c r="AVA217"/>
      <c r="AVB217"/>
      <c r="AVC217"/>
      <c r="AVD217"/>
      <c r="AVE217"/>
      <c r="AVF217"/>
      <c r="AVG217"/>
      <c r="AVH217"/>
      <c r="AVI217"/>
      <c r="AVJ217"/>
      <c r="AVK217"/>
      <c r="AVL217"/>
      <c r="AVM217"/>
      <c r="AVN217"/>
      <c r="AVO217"/>
      <c r="AVP217"/>
      <c r="AVQ217"/>
      <c r="AVR217"/>
      <c r="AVS217"/>
      <c r="AVT217"/>
      <c r="AVU217"/>
      <c r="AVV217"/>
      <c r="AVW217"/>
      <c r="AVX217"/>
      <c r="AVY217"/>
      <c r="AVZ217"/>
      <c r="AWA217"/>
      <c r="AWB217"/>
      <c r="AWC217"/>
      <c r="AWD217"/>
      <c r="AWE217"/>
      <c r="AWF217"/>
      <c r="AWG217"/>
      <c r="AWH217"/>
      <c r="AWI217"/>
      <c r="AWJ217"/>
      <c r="AWK217"/>
      <c r="AWL217"/>
      <c r="AWM217"/>
      <c r="AWN217"/>
      <c r="AWO217"/>
      <c r="AWP217"/>
      <c r="AWQ217"/>
      <c r="AWR217"/>
      <c r="AWS217"/>
      <c r="AWT217"/>
      <c r="AWU217"/>
      <c r="AWV217"/>
      <c r="AWW217"/>
      <c r="AWX217"/>
      <c r="AWY217"/>
      <c r="AWZ217"/>
      <c r="AXA217"/>
      <c r="AXB217"/>
      <c r="AXC217"/>
      <c r="AXD217"/>
      <c r="AXE217"/>
      <c r="AXF217"/>
      <c r="AXG217"/>
      <c r="AXH217"/>
      <c r="AXI217"/>
      <c r="AXJ217"/>
      <c r="AXK217"/>
      <c r="AXL217"/>
      <c r="AXM217"/>
      <c r="AXN217"/>
      <c r="AXO217"/>
      <c r="AXP217"/>
      <c r="AXQ217"/>
      <c r="AXR217"/>
      <c r="AXS217"/>
      <c r="AXT217"/>
      <c r="AXU217"/>
      <c r="AXV217"/>
      <c r="AXW217"/>
      <c r="AXX217"/>
      <c r="AXY217"/>
      <c r="AXZ217"/>
      <c r="AYA217"/>
      <c r="AYB217"/>
      <c r="AYC217"/>
      <c r="AYD217"/>
      <c r="AYE217"/>
      <c r="AYF217"/>
      <c r="AYG217"/>
      <c r="AYH217"/>
      <c r="AYI217"/>
      <c r="AYJ217"/>
      <c r="AYK217"/>
      <c r="AYL217"/>
      <c r="AYM217"/>
      <c r="AYN217"/>
      <c r="AYO217"/>
      <c r="AYP217"/>
      <c r="AYQ217"/>
      <c r="AYR217"/>
      <c r="AYS217"/>
      <c r="AYT217"/>
      <c r="AYU217"/>
      <c r="AYV217"/>
      <c r="AYW217"/>
      <c r="AYX217"/>
      <c r="AYY217"/>
      <c r="AYZ217"/>
      <c r="AZA217"/>
      <c r="AZB217"/>
      <c r="AZC217"/>
      <c r="AZD217"/>
      <c r="AZE217"/>
      <c r="AZF217"/>
      <c r="AZG217"/>
      <c r="AZH217"/>
      <c r="AZI217"/>
      <c r="AZJ217"/>
      <c r="AZK217"/>
      <c r="AZL217"/>
      <c r="AZM217"/>
      <c r="AZN217"/>
      <c r="AZO217"/>
      <c r="AZP217"/>
      <c r="AZQ217"/>
      <c r="AZR217"/>
      <c r="AZS217"/>
      <c r="AZT217"/>
      <c r="AZU217"/>
      <c r="AZV217"/>
      <c r="AZW217"/>
      <c r="AZX217"/>
      <c r="AZY217"/>
      <c r="AZZ217"/>
      <c r="BAA217"/>
      <c r="BAB217"/>
      <c r="BAC217"/>
      <c r="BAD217"/>
      <c r="BAE217"/>
      <c r="BAF217"/>
      <c r="BAG217"/>
      <c r="BAH217"/>
      <c r="BAI217"/>
      <c r="BAJ217"/>
      <c r="BAK217"/>
      <c r="BAL217"/>
      <c r="BAM217"/>
      <c r="BAN217"/>
      <c r="BAO217"/>
      <c r="BAP217"/>
      <c r="BAQ217"/>
      <c r="BAR217"/>
      <c r="BAS217"/>
      <c r="BAT217"/>
      <c r="BAU217"/>
      <c r="BAV217"/>
      <c r="BAW217"/>
      <c r="BAX217"/>
      <c r="BAY217"/>
      <c r="BAZ217"/>
      <c r="BBA217"/>
      <c r="BBB217"/>
      <c r="BBC217"/>
      <c r="BBD217"/>
      <c r="BBE217"/>
      <c r="BBF217"/>
      <c r="BBG217"/>
      <c r="BBH217"/>
      <c r="BBI217"/>
      <c r="BBJ217"/>
      <c r="BBK217"/>
      <c r="BBL217"/>
      <c r="BBM217"/>
      <c r="BBN217"/>
      <c r="BBO217"/>
      <c r="BBP217"/>
      <c r="BBQ217"/>
      <c r="BBR217"/>
      <c r="BBS217"/>
      <c r="BBT217"/>
      <c r="BBU217"/>
      <c r="BBV217"/>
      <c r="BBW217"/>
      <c r="BBX217"/>
      <c r="BBY217"/>
      <c r="BBZ217"/>
      <c r="BCA217"/>
      <c r="BCB217"/>
      <c r="BCC217"/>
      <c r="BCD217"/>
      <c r="BCE217"/>
      <c r="BCF217"/>
      <c r="BCG217"/>
      <c r="BCH217"/>
      <c r="BCI217"/>
      <c r="BCJ217"/>
      <c r="BCK217"/>
      <c r="BCL217"/>
      <c r="BCM217"/>
      <c r="BCN217"/>
      <c r="BCO217"/>
      <c r="BCP217"/>
      <c r="BCQ217"/>
      <c r="BCR217"/>
      <c r="BCS217"/>
      <c r="BCT217"/>
      <c r="BCU217"/>
      <c r="BCV217"/>
      <c r="BCW217"/>
      <c r="BCX217"/>
      <c r="BCY217"/>
      <c r="BCZ217"/>
      <c r="BDA217"/>
      <c r="BDB217"/>
      <c r="BDC217"/>
      <c r="BDD217"/>
      <c r="BDE217"/>
      <c r="BDF217"/>
      <c r="BDG217"/>
      <c r="BDH217"/>
      <c r="BDI217"/>
      <c r="BDJ217"/>
      <c r="BDK217"/>
      <c r="BDL217"/>
      <c r="BDM217"/>
      <c r="BDN217"/>
      <c r="BDO217"/>
      <c r="BDP217"/>
      <c r="BDQ217"/>
      <c r="BDR217"/>
      <c r="BDS217"/>
      <c r="BDT217"/>
      <c r="BDU217"/>
      <c r="BDV217"/>
      <c r="BDW217"/>
      <c r="BDX217"/>
      <c r="BDY217"/>
      <c r="BDZ217"/>
      <c r="BEA217"/>
      <c r="BEB217"/>
      <c r="BEC217"/>
      <c r="BED217"/>
      <c r="BEE217"/>
      <c r="BEF217"/>
      <c r="BEG217"/>
      <c r="BEH217"/>
      <c r="BEI217"/>
      <c r="BEJ217"/>
      <c r="BEK217"/>
      <c r="BEL217"/>
      <c r="BEM217"/>
      <c r="BEN217"/>
      <c r="BEO217"/>
      <c r="BEP217"/>
      <c r="BEQ217"/>
      <c r="BER217"/>
      <c r="BES217"/>
      <c r="BET217"/>
      <c r="BEU217"/>
      <c r="BEV217"/>
      <c r="BEW217"/>
      <c r="BEX217"/>
      <c r="BEY217"/>
      <c r="BEZ217"/>
      <c r="BFA217"/>
      <c r="BFB217"/>
      <c r="BFC217"/>
      <c r="BFD217"/>
      <c r="BFE217"/>
      <c r="BFF217"/>
      <c r="BFG217"/>
      <c r="BFH217"/>
      <c r="BFI217"/>
      <c r="BFJ217"/>
      <c r="BFK217"/>
      <c r="BFL217"/>
      <c r="BFM217"/>
      <c r="BFN217"/>
      <c r="BFO217"/>
      <c r="BFP217"/>
      <c r="BFQ217"/>
      <c r="BFR217"/>
      <c r="BFS217"/>
      <c r="BFT217"/>
      <c r="BFU217"/>
      <c r="BFV217"/>
      <c r="BFW217"/>
      <c r="BFX217"/>
      <c r="BFY217"/>
      <c r="BFZ217"/>
      <c r="BGA217"/>
      <c r="BGB217"/>
      <c r="BGC217"/>
      <c r="BGD217"/>
      <c r="BGE217"/>
      <c r="BGF217"/>
      <c r="BGG217"/>
      <c r="BGH217"/>
      <c r="BGI217"/>
      <c r="BGJ217"/>
      <c r="BGK217"/>
      <c r="BGL217"/>
      <c r="BGM217"/>
      <c r="BGN217"/>
      <c r="BGO217"/>
      <c r="BGP217"/>
      <c r="BGQ217"/>
      <c r="BGR217"/>
      <c r="BGS217"/>
      <c r="BGT217"/>
      <c r="BGU217"/>
      <c r="BGV217"/>
      <c r="BGW217"/>
      <c r="BGX217"/>
      <c r="BGY217"/>
      <c r="BGZ217"/>
      <c r="BHA217"/>
      <c r="BHB217"/>
      <c r="BHC217"/>
      <c r="BHD217"/>
      <c r="BHE217"/>
      <c r="BHF217"/>
      <c r="BHG217"/>
      <c r="BHH217"/>
      <c r="BHI217"/>
      <c r="BHJ217"/>
      <c r="BHK217"/>
      <c r="BHL217"/>
      <c r="BHM217"/>
      <c r="BHN217"/>
      <c r="BHO217"/>
      <c r="BHP217"/>
      <c r="BHQ217"/>
      <c r="BHR217"/>
      <c r="BHS217"/>
      <c r="BHT217"/>
      <c r="BHU217"/>
      <c r="BHV217"/>
      <c r="BHW217"/>
      <c r="BHX217"/>
      <c r="BHY217"/>
      <c r="BHZ217"/>
      <c r="BIA217"/>
      <c r="BIB217"/>
      <c r="BIC217"/>
    </row>
    <row r="218" spans="1:1589" s="9" customFormat="1" ht="41.25" customHeight="1">
      <c r="A218" s="79"/>
      <c r="B218" s="32"/>
      <c r="C218" s="201"/>
      <c r="D218" s="198"/>
      <c r="E218" s="115">
        <v>42370</v>
      </c>
      <c r="F218" s="115">
        <v>42735</v>
      </c>
      <c r="G218" s="116" t="s">
        <v>11</v>
      </c>
      <c r="H218" s="145"/>
      <c r="I218" s="145"/>
      <c r="J218" s="145"/>
      <c r="K218" s="130"/>
      <c r="L218" s="130"/>
      <c r="M218" s="130"/>
      <c r="N218" s="130"/>
      <c r="O218" s="130"/>
      <c r="P218" s="130"/>
      <c r="Q218" s="130"/>
      <c r="R218" s="130"/>
      <c r="S218" s="130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  <c r="IZ218"/>
      <c r="JA218"/>
      <c r="JB218"/>
      <c r="JC218"/>
      <c r="JD218"/>
      <c r="JE218"/>
      <c r="JF218"/>
      <c r="JG218"/>
      <c r="JH218"/>
      <c r="JI218"/>
      <c r="JJ218"/>
      <c r="JK218"/>
      <c r="JL218"/>
      <c r="JM218"/>
      <c r="JN218"/>
      <c r="JO218"/>
      <c r="JP218"/>
      <c r="JQ218"/>
      <c r="JR218"/>
      <c r="JS218"/>
      <c r="JT218"/>
      <c r="JU218"/>
      <c r="JV218"/>
      <c r="JW218"/>
      <c r="JX218"/>
      <c r="JY218"/>
      <c r="JZ218"/>
      <c r="KA218"/>
      <c r="KB218"/>
      <c r="KC218"/>
      <c r="KD218"/>
      <c r="KE218"/>
      <c r="KF218"/>
      <c r="KG218"/>
      <c r="KH218"/>
      <c r="KI218"/>
      <c r="KJ218"/>
      <c r="KK218"/>
      <c r="KL218"/>
      <c r="KM218"/>
      <c r="KN218"/>
      <c r="KO218"/>
      <c r="KP218"/>
      <c r="KQ218"/>
      <c r="KR218"/>
      <c r="KS218"/>
      <c r="KT218"/>
      <c r="KU218"/>
      <c r="KV218"/>
      <c r="KW218"/>
      <c r="KX218"/>
      <c r="KY218"/>
      <c r="KZ218"/>
      <c r="LA218"/>
      <c r="LB218"/>
      <c r="LC218"/>
      <c r="LD218"/>
      <c r="LE218"/>
      <c r="LF218"/>
      <c r="LG218"/>
      <c r="LH218"/>
      <c r="LI218"/>
      <c r="LJ218"/>
      <c r="LK218"/>
      <c r="LL218"/>
      <c r="LM218"/>
      <c r="LN218"/>
      <c r="LO218"/>
      <c r="LP218"/>
      <c r="LQ218"/>
      <c r="LR218"/>
      <c r="LS218"/>
      <c r="LT218"/>
      <c r="LU218"/>
      <c r="LV218"/>
      <c r="LW218"/>
      <c r="LX218"/>
      <c r="LY218"/>
      <c r="LZ218"/>
      <c r="MA218"/>
      <c r="MB218"/>
      <c r="MC218"/>
      <c r="MD218"/>
      <c r="ME218"/>
      <c r="MF218"/>
      <c r="MG218"/>
      <c r="MH218"/>
      <c r="MI218"/>
      <c r="MJ218"/>
      <c r="MK218"/>
      <c r="ML218"/>
      <c r="MM218"/>
      <c r="MN218"/>
      <c r="MO218"/>
      <c r="MP218"/>
      <c r="MQ218"/>
      <c r="MR218"/>
      <c r="MS218"/>
      <c r="MT218"/>
      <c r="MU218"/>
      <c r="MV218"/>
      <c r="MW218"/>
      <c r="MX218"/>
      <c r="MY218"/>
      <c r="MZ218"/>
      <c r="NA218"/>
      <c r="NB218"/>
      <c r="NC218"/>
      <c r="ND218"/>
      <c r="NE218"/>
      <c r="NF218"/>
      <c r="NG218"/>
      <c r="NH218"/>
      <c r="NI218"/>
      <c r="NJ218"/>
      <c r="NK218"/>
      <c r="NL218"/>
      <c r="NM218"/>
      <c r="NN218"/>
      <c r="NO218"/>
      <c r="NP218"/>
      <c r="NQ218"/>
      <c r="NR218"/>
      <c r="NS218"/>
      <c r="NT218"/>
      <c r="NU218"/>
      <c r="NV218"/>
      <c r="NW218"/>
      <c r="NX218"/>
      <c r="NY218"/>
      <c r="NZ218"/>
      <c r="OA218"/>
      <c r="OB218"/>
      <c r="OC218"/>
      <c r="OD218"/>
      <c r="OE218"/>
      <c r="OF218"/>
      <c r="OG218"/>
      <c r="OH218"/>
      <c r="OI218"/>
      <c r="OJ218"/>
      <c r="OK218"/>
      <c r="OL218"/>
      <c r="OM218"/>
      <c r="ON218"/>
      <c r="OO218"/>
      <c r="OP218"/>
      <c r="OQ218"/>
      <c r="OR218"/>
      <c r="OS218"/>
      <c r="OT218"/>
      <c r="OU218"/>
      <c r="OV218"/>
      <c r="OW218"/>
      <c r="OX218"/>
      <c r="OY218"/>
      <c r="OZ218"/>
      <c r="PA218"/>
      <c r="PB218"/>
      <c r="PC218"/>
      <c r="PD218"/>
      <c r="PE218"/>
      <c r="PF218"/>
      <c r="PG218"/>
      <c r="PH218"/>
      <c r="PI218"/>
      <c r="PJ218"/>
      <c r="PK218"/>
      <c r="PL218"/>
      <c r="PM218"/>
      <c r="PN218"/>
      <c r="PO218"/>
      <c r="PP218"/>
      <c r="PQ218"/>
      <c r="PR218"/>
      <c r="PS218"/>
      <c r="PT218"/>
      <c r="PU218"/>
      <c r="PV218"/>
      <c r="PW218"/>
      <c r="PX218"/>
      <c r="PY218"/>
      <c r="PZ218"/>
      <c r="QA218"/>
      <c r="QB218"/>
      <c r="QC218"/>
      <c r="QD218"/>
      <c r="QE218"/>
      <c r="QF218"/>
      <c r="QG218"/>
      <c r="QH218"/>
      <c r="QI218"/>
      <c r="QJ218"/>
      <c r="QK218"/>
      <c r="QL218"/>
      <c r="QM218"/>
      <c r="QN218"/>
      <c r="QO218"/>
      <c r="QP218"/>
      <c r="QQ218"/>
      <c r="QR218"/>
      <c r="QS218"/>
      <c r="QT218"/>
      <c r="QU218"/>
      <c r="QV218"/>
      <c r="QW218"/>
      <c r="QX218"/>
      <c r="QY218"/>
      <c r="QZ218"/>
      <c r="RA218"/>
      <c r="RB218"/>
      <c r="RC218"/>
      <c r="RD218"/>
      <c r="RE218"/>
      <c r="RF218"/>
      <c r="RG218"/>
      <c r="RH218"/>
      <c r="RI218"/>
      <c r="RJ218"/>
      <c r="RK218"/>
      <c r="RL218"/>
      <c r="RM218"/>
      <c r="RN218"/>
      <c r="RO218"/>
      <c r="RP218"/>
      <c r="RQ218"/>
      <c r="RR218"/>
      <c r="RS218"/>
      <c r="RT218"/>
      <c r="RU218"/>
      <c r="RV218"/>
      <c r="RW218"/>
      <c r="RX218"/>
      <c r="RY218"/>
      <c r="RZ218"/>
      <c r="SA218"/>
      <c r="SB218"/>
      <c r="SC218"/>
      <c r="SD218"/>
      <c r="SE218"/>
      <c r="SF218"/>
      <c r="SG218"/>
      <c r="SH218"/>
      <c r="SI218"/>
      <c r="SJ218"/>
      <c r="SK218"/>
      <c r="SL218"/>
      <c r="SM218"/>
      <c r="SN218"/>
      <c r="SO218"/>
      <c r="SP218"/>
      <c r="SQ218"/>
      <c r="SR218"/>
      <c r="SS218"/>
      <c r="ST218"/>
      <c r="SU218"/>
      <c r="SV218"/>
      <c r="SW218"/>
      <c r="SX218"/>
      <c r="SY218"/>
      <c r="SZ218"/>
      <c r="TA218"/>
      <c r="TB218"/>
      <c r="TC218"/>
      <c r="TD218"/>
      <c r="TE218"/>
      <c r="TF218"/>
      <c r="TG218"/>
      <c r="TH218"/>
      <c r="TI218"/>
      <c r="TJ218"/>
      <c r="TK218"/>
      <c r="TL218"/>
      <c r="TM218"/>
      <c r="TN218"/>
      <c r="TO218"/>
      <c r="TP218"/>
      <c r="TQ218"/>
      <c r="TR218"/>
      <c r="TS218"/>
      <c r="TT218"/>
      <c r="TU218"/>
      <c r="TV218"/>
      <c r="TW218"/>
      <c r="TX218"/>
      <c r="TY218"/>
      <c r="TZ218"/>
      <c r="UA218"/>
      <c r="UB218"/>
      <c r="UC218"/>
      <c r="UD218"/>
      <c r="UE218"/>
      <c r="UF218"/>
      <c r="UG218"/>
      <c r="UH218"/>
      <c r="UI218"/>
      <c r="UJ218"/>
      <c r="UK218"/>
      <c r="UL218"/>
      <c r="UM218"/>
      <c r="UN218"/>
      <c r="UO218"/>
      <c r="UP218"/>
      <c r="UQ218"/>
      <c r="UR218"/>
      <c r="US218"/>
      <c r="UT218"/>
      <c r="UU218"/>
      <c r="UV218"/>
      <c r="UW218"/>
      <c r="UX218"/>
      <c r="UY218"/>
      <c r="UZ218"/>
      <c r="VA218"/>
      <c r="VB218"/>
      <c r="VC218"/>
      <c r="VD218"/>
      <c r="VE218"/>
      <c r="VF218"/>
      <c r="VG218"/>
      <c r="VH218"/>
      <c r="VI218"/>
      <c r="VJ218"/>
      <c r="VK218"/>
      <c r="VL218"/>
      <c r="VM218"/>
      <c r="VN218"/>
      <c r="VO218"/>
      <c r="VP218"/>
      <c r="VQ218"/>
      <c r="VR218"/>
      <c r="VS218"/>
      <c r="VT218"/>
      <c r="VU218"/>
      <c r="VV218"/>
      <c r="VW218"/>
      <c r="VX218"/>
      <c r="VY218"/>
      <c r="VZ218"/>
      <c r="WA218"/>
      <c r="WB218"/>
      <c r="WC218"/>
      <c r="WD218"/>
      <c r="WE218"/>
      <c r="WF218"/>
      <c r="WG218"/>
      <c r="WH218"/>
      <c r="WI218"/>
      <c r="WJ218"/>
      <c r="WK218"/>
      <c r="WL218"/>
      <c r="WM218"/>
      <c r="WN218"/>
      <c r="WO218"/>
      <c r="WP218"/>
      <c r="WQ218"/>
      <c r="WR218"/>
      <c r="WS218"/>
      <c r="WT218"/>
      <c r="WU218"/>
      <c r="WV218"/>
      <c r="WW218"/>
      <c r="WX218"/>
      <c r="WY218"/>
      <c r="WZ218"/>
      <c r="XA218"/>
      <c r="XB218"/>
      <c r="XC218"/>
      <c r="XD218"/>
      <c r="XE218"/>
      <c r="XF218"/>
      <c r="XG218"/>
      <c r="XH218"/>
      <c r="XI218"/>
      <c r="XJ218"/>
      <c r="XK218"/>
      <c r="XL218"/>
      <c r="XM218"/>
      <c r="XN218"/>
      <c r="XO218"/>
      <c r="XP218"/>
      <c r="XQ218"/>
      <c r="XR218"/>
      <c r="XS218"/>
      <c r="XT218"/>
      <c r="XU218"/>
      <c r="XV218"/>
      <c r="XW218"/>
      <c r="XX218"/>
      <c r="XY218"/>
      <c r="XZ218"/>
      <c r="YA218"/>
      <c r="YB218"/>
      <c r="YC218"/>
      <c r="YD218"/>
      <c r="YE218"/>
      <c r="YF218"/>
      <c r="YG218"/>
      <c r="YH218"/>
      <c r="YI218"/>
      <c r="YJ218"/>
      <c r="YK218"/>
      <c r="YL218"/>
      <c r="YM218"/>
      <c r="YN218"/>
      <c r="YO218"/>
      <c r="YP218"/>
      <c r="YQ218"/>
      <c r="YR218"/>
      <c r="YS218"/>
      <c r="YT218"/>
      <c r="YU218"/>
      <c r="YV218"/>
      <c r="YW218"/>
      <c r="YX218"/>
      <c r="YY218"/>
      <c r="YZ218"/>
      <c r="ZA218"/>
      <c r="ZB218"/>
      <c r="ZC218"/>
      <c r="ZD218"/>
      <c r="ZE218"/>
      <c r="ZF218"/>
      <c r="ZG218"/>
      <c r="ZH218"/>
      <c r="ZI218"/>
      <c r="ZJ218"/>
      <c r="ZK218"/>
      <c r="ZL218"/>
      <c r="ZM218"/>
      <c r="ZN218"/>
      <c r="ZO218"/>
      <c r="ZP218"/>
      <c r="ZQ218"/>
      <c r="ZR218"/>
      <c r="ZS218"/>
      <c r="ZT218"/>
      <c r="ZU218"/>
      <c r="ZV218"/>
      <c r="ZW218"/>
      <c r="ZX218"/>
      <c r="ZY218"/>
      <c r="ZZ218"/>
      <c r="AAA218"/>
      <c r="AAB218"/>
      <c r="AAC218"/>
      <c r="AAD218"/>
      <c r="AAE218"/>
      <c r="AAF218"/>
      <c r="AAG218"/>
      <c r="AAH218"/>
      <c r="AAI218"/>
      <c r="AAJ218"/>
      <c r="AAK218"/>
      <c r="AAL218"/>
      <c r="AAM218"/>
      <c r="AAN218"/>
      <c r="AAO218"/>
      <c r="AAP218"/>
      <c r="AAQ218"/>
      <c r="AAR218"/>
      <c r="AAS218"/>
      <c r="AAT218"/>
      <c r="AAU218"/>
      <c r="AAV218"/>
      <c r="AAW218"/>
      <c r="AAX218"/>
      <c r="AAY218"/>
      <c r="AAZ218"/>
      <c r="ABA218"/>
      <c r="ABB218"/>
      <c r="ABC218"/>
      <c r="ABD218"/>
      <c r="ABE218"/>
      <c r="ABF218"/>
      <c r="ABG218"/>
      <c r="ABH218"/>
      <c r="ABI218"/>
      <c r="ABJ218"/>
      <c r="ABK218"/>
      <c r="ABL218"/>
      <c r="ABM218"/>
      <c r="ABN218"/>
      <c r="ABO218"/>
      <c r="ABP218"/>
      <c r="ABQ218"/>
      <c r="ABR218"/>
      <c r="ABS218"/>
      <c r="ABT218"/>
      <c r="ABU218"/>
      <c r="ABV218"/>
      <c r="ABW218"/>
      <c r="ABX218"/>
      <c r="ABY218"/>
      <c r="ABZ218"/>
      <c r="ACA218"/>
      <c r="ACB218"/>
      <c r="ACC218"/>
      <c r="ACD218"/>
      <c r="ACE218"/>
      <c r="ACF218"/>
      <c r="ACG218"/>
      <c r="ACH218"/>
      <c r="ACI218"/>
      <c r="ACJ218"/>
      <c r="ACK218"/>
      <c r="ACL218"/>
      <c r="ACM218"/>
      <c r="ACN218"/>
      <c r="ACO218"/>
      <c r="ACP218"/>
      <c r="ACQ218"/>
      <c r="ACR218"/>
      <c r="ACS218"/>
      <c r="ACT218"/>
      <c r="ACU218"/>
      <c r="ACV218"/>
      <c r="ACW218"/>
      <c r="ACX218"/>
      <c r="ACY218"/>
      <c r="ACZ218"/>
      <c r="ADA218"/>
      <c r="ADB218"/>
      <c r="ADC218"/>
      <c r="ADD218"/>
      <c r="ADE218"/>
      <c r="ADF218"/>
      <c r="ADG218"/>
      <c r="ADH218"/>
      <c r="ADI218"/>
      <c r="ADJ218"/>
      <c r="ADK218"/>
      <c r="ADL218"/>
      <c r="ADM218"/>
      <c r="ADN218"/>
      <c r="ADO218"/>
      <c r="ADP218"/>
      <c r="ADQ218"/>
      <c r="ADR218"/>
      <c r="ADS218"/>
      <c r="ADT218"/>
      <c r="ADU218"/>
      <c r="ADV218"/>
      <c r="ADW218"/>
      <c r="ADX218"/>
      <c r="ADY218"/>
      <c r="ADZ218"/>
      <c r="AEA218"/>
      <c r="AEB218"/>
      <c r="AEC218"/>
      <c r="AED218"/>
      <c r="AEE218"/>
      <c r="AEF218"/>
      <c r="AEG218"/>
      <c r="AEH218"/>
      <c r="AEI218"/>
      <c r="AEJ218"/>
      <c r="AEK218"/>
      <c r="AEL218"/>
      <c r="AEM218"/>
      <c r="AEN218"/>
      <c r="AEO218"/>
      <c r="AEP218"/>
      <c r="AEQ218"/>
      <c r="AER218"/>
      <c r="AES218"/>
      <c r="AET218"/>
      <c r="AEU218"/>
      <c r="AEV218"/>
      <c r="AEW218"/>
      <c r="AEX218"/>
      <c r="AEY218"/>
      <c r="AEZ218"/>
      <c r="AFA218"/>
      <c r="AFB218"/>
      <c r="AFC218"/>
      <c r="AFD218"/>
      <c r="AFE218"/>
      <c r="AFF218"/>
      <c r="AFG218"/>
      <c r="AFH218"/>
      <c r="AFI218"/>
      <c r="AFJ218"/>
      <c r="AFK218"/>
      <c r="AFL218"/>
      <c r="AFM218"/>
      <c r="AFN218"/>
      <c r="AFO218"/>
      <c r="AFP218"/>
      <c r="AFQ218"/>
      <c r="AFR218"/>
      <c r="AFS218"/>
      <c r="AFT218"/>
      <c r="AFU218"/>
      <c r="AFV218"/>
      <c r="AFW218"/>
      <c r="AFX218"/>
      <c r="AFY218"/>
      <c r="AFZ218"/>
      <c r="AGA218"/>
      <c r="AGB218"/>
      <c r="AGC218"/>
      <c r="AGD218"/>
      <c r="AGE218"/>
      <c r="AGF218"/>
      <c r="AGG218"/>
      <c r="AGH218"/>
      <c r="AGI218"/>
      <c r="AGJ218"/>
      <c r="AGK218"/>
      <c r="AGL218"/>
      <c r="AGM218"/>
      <c r="AGN218"/>
      <c r="AGO218"/>
      <c r="AGP218"/>
      <c r="AGQ218"/>
      <c r="AGR218"/>
      <c r="AGS218"/>
      <c r="AGT218"/>
      <c r="AGU218"/>
      <c r="AGV218"/>
      <c r="AGW218"/>
      <c r="AGX218"/>
      <c r="AGY218"/>
      <c r="AGZ218"/>
      <c r="AHA218"/>
      <c r="AHB218"/>
      <c r="AHC218"/>
      <c r="AHD218"/>
      <c r="AHE218"/>
      <c r="AHF218"/>
      <c r="AHG218"/>
      <c r="AHH218"/>
      <c r="AHI218"/>
      <c r="AHJ218"/>
      <c r="AHK218"/>
      <c r="AHL218"/>
      <c r="AHM218"/>
      <c r="AHN218"/>
      <c r="AHO218"/>
      <c r="AHP218"/>
      <c r="AHQ218"/>
      <c r="AHR218"/>
      <c r="AHS218"/>
      <c r="AHT218"/>
      <c r="AHU218"/>
      <c r="AHV218"/>
      <c r="AHW218"/>
      <c r="AHX218"/>
      <c r="AHY218"/>
      <c r="AHZ218"/>
      <c r="AIA218"/>
      <c r="AIB218"/>
      <c r="AIC218"/>
      <c r="AID218"/>
      <c r="AIE218"/>
      <c r="AIF218"/>
      <c r="AIG218"/>
      <c r="AIH218"/>
      <c r="AII218"/>
      <c r="AIJ218"/>
      <c r="AIK218"/>
      <c r="AIL218"/>
      <c r="AIM218"/>
      <c r="AIN218"/>
      <c r="AIO218"/>
      <c r="AIP218"/>
      <c r="AIQ218"/>
      <c r="AIR218"/>
      <c r="AIS218"/>
      <c r="AIT218"/>
      <c r="AIU218"/>
      <c r="AIV218"/>
      <c r="AIW218"/>
      <c r="AIX218"/>
      <c r="AIY218"/>
      <c r="AIZ218"/>
      <c r="AJA218"/>
      <c r="AJB218"/>
      <c r="AJC218"/>
      <c r="AJD218"/>
      <c r="AJE218"/>
      <c r="AJF218"/>
      <c r="AJG218"/>
      <c r="AJH218"/>
      <c r="AJI218"/>
      <c r="AJJ218"/>
      <c r="AJK218"/>
      <c r="AJL218"/>
      <c r="AJM218"/>
      <c r="AJN218"/>
      <c r="AJO218"/>
      <c r="AJP218"/>
      <c r="AJQ218"/>
      <c r="AJR218"/>
      <c r="AJS218"/>
      <c r="AJT218"/>
      <c r="AJU218"/>
      <c r="AJV218"/>
      <c r="AJW218"/>
      <c r="AJX218"/>
      <c r="AJY218"/>
      <c r="AJZ218"/>
      <c r="AKA218"/>
      <c r="AKB218"/>
      <c r="AKC218"/>
      <c r="AKD218"/>
      <c r="AKE218"/>
      <c r="AKF218"/>
      <c r="AKG218"/>
      <c r="AKH218"/>
      <c r="AKI218"/>
      <c r="AKJ218"/>
      <c r="AKK218"/>
      <c r="AKL218"/>
      <c r="AKM218"/>
      <c r="AKN218"/>
      <c r="AKO218"/>
      <c r="AKP218"/>
      <c r="AKQ218"/>
      <c r="AKR218"/>
      <c r="AKS218"/>
      <c r="AKT218"/>
      <c r="AKU218"/>
      <c r="AKV218"/>
      <c r="AKW218"/>
      <c r="AKX218"/>
      <c r="AKY218"/>
      <c r="AKZ218"/>
      <c r="ALA218"/>
      <c r="ALB218"/>
      <c r="ALC218"/>
      <c r="ALD218"/>
      <c r="ALE218"/>
      <c r="ALF218"/>
      <c r="ALG218"/>
      <c r="ALH218"/>
      <c r="ALI218"/>
      <c r="ALJ218"/>
      <c r="ALK218"/>
      <c r="ALL218"/>
      <c r="ALM218"/>
      <c r="ALN218"/>
      <c r="ALO218"/>
      <c r="ALP218"/>
      <c r="ALQ218"/>
      <c r="ALR218"/>
      <c r="ALS218"/>
      <c r="ALT218"/>
      <c r="ALU218"/>
      <c r="ALV218"/>
      <c r="ALW218"/>
      <c r="ALX218"/>
      <c r="ALY218"/>
      <c r="ALZ218"/>
      <c r="AMA218"/>
      <c r="AMB218"/>
      <c r="AMC218"/>
      <c r="AMD218"/>
      <c r="AME218"/>
      <c r="AMF218"/>
      <c r="AMG218"/>
      <c r="AMH218"/>
      <c r="AMI218"/>
      <c r="AMJ218"/>
      <c r="AMK218"/>
      <c r="AML218"/>
      <c r="AMM218"/>
      <c r="AMN218"/>
      <c r="AMO218"/>
      <c r="AMP218"/>
      <c r="AMQ218"/>
      <c r="AMR218"/>
      <c r="AMS218"/>
      <c r="AMT218"/>
      <c r="AMU218"/>
      <c r="AMV218"/>
      <c r="AMW218"/>
      <c r="AMX218"/>
      <c r="AMY218"/>
      <c r="AMZ218"/>
      <c r="ANA218"/>
      <c r="ANB218"/>
      <c r="ANC218"/>
      <c r="AND218"/>
      <c r="ANE218"/>
      <c r="ANF218"/>
      <c r="ANG218"/>
      <c r="ANH218"/>
      <c r="ANI218"/>
      <c r="ANJ218"/>
      <c r="ANK218"/>
      <c r="ANL218"/>
      <c r="ANM218"/>
      <c r="ANN218"/>
      <c r="ANO218"/>
      <c r="ANP218"/>
      <c r="ANQ218"/>
      <c r="ANR218"/>
      <c r="ANS218"/>
      <c r="ANT218"/>
      <c r="ANU218"/>
      <c r="ANV218"/>
      <c r="ANW218"/>
      <c r="ANX218"/>
      <c r="ANY218"/>
      <c r="ANZ218"/>
      <c r="AOA218"/>
      <c r="AOB218"/>
      <c r="AOC218"/>
      <c r="AOD218"/>
      <c r="AOE218"/>
      <c r="AOF218"/>
      <c r="AOG218"/>
      <c r="AOH218"/>
      <c r="AOI218"/>
      <c r="AOJ218"/>
      <c r="AOK218"/>
      <c r="AOL218"/>
      <c r="AOM218"/>
      <c r="AON218"/>
      <c r="AOO218"/>
      <c r="AOP218"/>
      <c r="AOQ218"/>
      <c r="AOR218"/>
      <c r="AOS218"/>
      <c r="AOT218"/>
      <c r="AOU218"/>
      <c r="AOV218"/>
      <c r="AOW218"/>
      <c r="AOX218"/>
      <c r="AOY218"/>
      <c r="AOZ218"/>
      <c r="APA218"/>
      <c r="APB218"/>
      <c r="APC218"/>
      <c r="APD218"/>
      <c r="APE218"/>
      <c r="APF218"/>
      <c r="APG218"/>
      <c r="APH218"/>
      <c r="API218"/>
      <c r="APJ218"/>
      <c r="APK218"/>
      <c r="APL218"/>
      <c r="APM218"/>
      <c r="APN218"/>
      <c r="APO218"/>
      <c r="APP218"/>
      <c r="APQ218"/>
      <c r="APR218"/>
      <c r="APS218"/>
      <c r="APT218"/>
      <c r="APU218"/>
      <c r="APV218"/>
      <c r="APW218"/>
      <c r="APX218"/>
      <c r="APY218"/>
      <c r="APZ218"/>
      <c r="AQA218"/>
      <c r="AQB218"/>
      <c r="AQC218"/>
      <c r="AQD218"/>
      <c r="AQE218"/>
      <c r="AQF218"/>
      <c r="AQG218"/>
      <c r="AQH218"/>
      <c r="AQI218"/>
      <c r="AQJ218"/>
      <c r="AQK218"/>
      <c r="AQL218"/>
      <c r="AQM218"/>
      <c r="AQN218"/>
      <c r="AQO218"/>
      <c r="AQP218"/>
      <c r="AQQ218"/>
      <c r="AQR218"/>
      <c r="AQS218"/>
      <c r="AQT218"/>
      <c r="AQU218"/>
      <c r="AQV218"/>
      <c r="AQW218"/>
      <c r="AQX218"/>
      <c r="AQY218"/>
      <c r="AQZ218"/>
      <c r="ARA218"/>
      <c r="ARB218"/>
      <c r="ARC218"/>
      <c r="ARD218"/>
      <c r="ARE218"/>
      <c r="ARF218"/>
      <c r="ARG218"/>
      <c r="ARH218"/>
      <c r="ARI218"/>
      <c r="ARJ218"/>
      <c r="ARK218"/>
      <c r="ARL218"/>
      <c r="ARM218"/>
      <c r="ARN218"/>
      <c r="ARO218"/>
      <c r="ARP218"/>
      <c r="ARQ218"/>
      <c r="ARR218"/>
      <c r="ARS218"/>
      <c r="ART218"/>
      <c r="ARU218"/>
      <c r="ARV218"/>
      <c r="ARW218"/>
      <c r="ARX218"/>
      <c r="ARY218"/>
      <c r="ARZ218"/>
      <c r="ASA218"/>
      <c r="ASB218"/>
      <c r="ASC218"/>
      <c r="ASD218"/>
      <c r="ASE218"/>
      <c r="ASF218"/>
      <c r="ASG218"/>
      <c r="ASH218"/>
      <c r="ASI218"/>
      <c r="ASJ218"/>
      <c r="ASK218"/>
      <c r="ASL218"/>
      <c r="ASM218"/>
      <c r="ASN218"/>
      <c r="ASO218"/>
      <c r="ASP218"/>
      <c r="ASQ218"/>
      <c r="ASR218"/>
      <c r="ASS218"/>
      <c r="AST218"/>
      <c r="ASU218"/>
      <c r="ASV218"/>
      <c r="ASW218"/>
      <c r="ASX218"/>
      <c r="ASY218"/>
      <c r="ASZ218"/>
      <c r="ATA218"/>
      <c r="ATB218"/>
      <c r="ATC218"/>
      <c r="ATD218"/>
      <c r="ATE218"/>
      <c r="ATF218"/>
      <c r="ATG218"/>
      <c r="ATH218"/>
      <c r="ATI218"/>
      <c r="ATJ218"/>
      <c r="ATK218"/>
      <c r="ATL218"/>
      <c r="ATM218"/>
      <c r="ATN218"/>
      <c r="ATO218"/>
      <c r="ATP218"/>
      <c r="ATQ218"/>
      <c r="ATR218"/>
      <c r="ATS218"/>
      <c r="ATT218"/>
      <c r="ATU218"/>
      <c r="ATV218"/>
      <c r="ATW218"/>
      <c r="ATX218"/>
      <c r="ATY218"/>
      <c r="ATZ218"/>
      <c r="AUA218"/>
      <c r="AUB218"/>
      <c r="AUC218"/>
      <c r="AUD218"/>
      <c r="AUE218"/>
      <c r="AUF218"/>
      <c r="AUG218"/>
      <c r="AUH218"/>
      <c r="AUI218"/>
      <c r="AUJ218"/>
      <c r="AUK218"/>
      <c r="AUL218"/>
      <c r="AUM218"/>
      <c r="AUN218"/>
      <c r="AUO218"/>
      <c r="AUP218"/>
      <c r="AUQ218"/>
      <c r="AUR218"/>
      <c r="AUS218"/>
      <c r="AUT218"/>
      <c r="AUU218"/>
      <c r="AUV218"/>
      <c r="AUW218"/>
      <c r="AUX218"/>
      <c r="AUY218"/>
      <c r="AUZ218"/>
      <c r="AVA218"/>
      <c r="AVB218"/>
      <c r="AVC218"/>
      <c r="AVD218"/>
      <c r="AVE218"/>
      <c r="AVF218"/>
      <c r="AVG218"/>
      <c r="AVH218"/>
      <c r="AVI218"/>
      <c r="AVJ218"/>
      <c r="AVK218"/>
      <c r="AVL218"/>
      <c r="AVM218"/>
      <c r="AVN218"/>
      <c r="AVO218"/>
      <c r="AVP218"/>
      <c r="AVQ218"/>
      <c r="AVR218"/>
      <c r="AVS218"/>
      <c r="AVT218"/>
      <c r="AVU218"/>
      <c r="AVV218"/>
      <c r="AVW218"/>
      <c r="AVX218"/>
      <c r="AVY218"/>
      <c r="AVZ218"/>
      <c r="AWA218"/>
      <c r="AWB218"/>
      <c r="AWC218"/>
      <c r="AWD218"/>
      <c r="AWE218"/>
      <c r="AWF218"/>
      <c r="AWG218"/>
      <c r="AWH218"/>
      <c r="AWI218"/>
      <c r="AWJ218"/>
      <c r="AWK218"/>
      <c r="AWL218"/>
      <c r="AWM218"/>
      <c r="AWN218"/>
      <c r="AWO218"/>
      <c r="AWP218"/>
      <c r="AWQ218"/>
      <c r="AWR218"/>
      <c r="AWS218"/>
      <c r="AWT218"/>
      <c r="AWU218"/>
      <c r="AWV218"/>
      <c r="AWW218"/>
      <c r="AWX218"/>
      <c r="AWY218"/>
      <c r="AWZ218"/>
      <c r="AXA218"/>
      <c r="AXB218"/>
      <c r="AXC218"/>
      <c r="AXD218"/>
      <c r="AXE218"/>
      <c r="AXF218"/>
      <c r="AXG218"/>
      <c r="AXH218"/>
      <c r="AXI218"/>
      <c r="AXJ218"/>
      <c r="AXK218"/>
      <c r="AXL218"/>
      <c r="AXM218"/>
      <c r="AXN218"/>
      <c r="AXO218"/>
      <c r="AXP218"/>
      <c r="AXQ218"/>
      <c r="AXR218"/>
      <c r="AXS218"/>
      <c r="AXT218"/>
      <c r="AXU218"/>
      <c r="AXV218"/>
      <c r="AXW218"/>
      <c r="AXX218"/>
      <c r="AXY218"/>
      <c r="AXZ218"/>
      <c r="AYA218"/>
      <c r="AYB218"/>
      <c r="AYC218"/>
      <c r="AYD218"/>
      <c r="AYE218"/>
      <c r="AYF218"/>
      <c r="AYG218"/>
      <c r="AYH218"/>
      <c r="AYI218"/>
      <c r="AYJ218"/>
      <c r="AYK218"/>
      <c r="AYL218"/>
      <c r="AYM218"/>
      <c r="AYN218"/>
      <c r="AYO218"/>
      <c r="AYP218"/>
      <c r="AYQ218"/>
      <c r="AYR218"/>
      <c r="AYS218"/>
      <c r="AYT218"/>
      <c r="AYU218"/>
      <c r="AYV218"/>
      <c r="AYW218"/>
      <c r="AYX218"/>
      <c r="AYY218"/>
      <c r="AYZ218"/>
      <c r="AZA218"/>
      <c r="AZB218"/>
      <c r="AZC218"/>
      <c r="AZD218"/>
      <c r="AZE218"/>
      <c r="AZF218"/>
      <c r="AZG218"/>
      <c r="AZH218"/>
      <c r="AZI218"/>
      <c r="AZJ218"/>
      <c r="AZK218"/>
      <c r="AZL218"/>
      <c r="AZM218"/>
      <c r="AZN218"/>
      <c r="AZO218"/>
      <c r="AZP218"/>
      <c r="AZQ218"/>
      <c r="AZR218"/>
      <c r="AZS218"/>
      <c r="AZT218"/>
      <c r="AZU218"/>
      <c r="AZV218"/>
      <c r="AZW218"/>
      <c r="AZX218"/>
      <c r="AZY218"/>
      <c r="AZZ218"/>
      <c r="BAA218"/>
      <c r="BAB218"/>
      <c r="BAC218"/>
      <c r="BAD218"/>
      <c r="BAE218"/>
      <c r="BAF218"/>
      <c r="BAG218"/>
      <c r="BAH218"/>
      <c r="BAI218"/>
      <c r="BAJ218"/>
      <c r="BAK218"/>
      <c r="BAL218"/>
      <c r="BAM218"/>
      <c r="BAN218"/>
      <c r="BAO218"/>
      <c r="BAP218"/>
      <c r="BAQ218"/>
      <c r="BAR218"/>
      <c r="BAS218"/>
      <c r="BAT218"/>
      <c r="BAU218"/>
      <c r="BAV218"/>
      <c r="BAW218"/>
      <c r="BAX218"/>
      <c r="BAY218"/>
      <c r="BAZ218"/>
      <c r="BBA218"/>
      <c r="BBB218"/>
      <c r="BBC218"/>
      <c r="BBD218"/>
      <c r="BBE218"/>
      <c r="BBF218"/>
      <c r="BBG218"/>
      <c r="BBH218"/>
      <c r="BBI218"/>
      <c r="BBJ218"/>
      <c r="BBK218"/>
      <c r="BBL218"/>
      <c r="BBM218"/>
      <c r="BBN218"/>
      <c r="BBO218"/>
      <c r="BBP218"/>
      <c r="BBQ218"/>
      <c r="BBR218"/>
      <c r="BBS218"/>
      <c r="BBT218"/>
      <c r="BBU218"/>
      <c r="BBV218"/>
      <c r="BBW218"/>
      <c r="BBX218"/>
      <c r="BBY218"/>
      <c r="BBZ218"/>
      <c r="BCA218"/>
      <c r="BCB218"/>
      <c r="BCC218"/>
      <c r="BCD218"/>
      <c r="BCE218"/>
      <c r="BCF218"/>
      <c r="BCG218"/>
      <c r="BCH218"/>
      <c r="BCI218"/>
      <c r="BCJ218"/>
      <c r="BCK218"/>
      <c r="BCL218"/>
      <c r="BCM218"/>
      <c r="BCN218"/>
      <c r="BCO218"/>
      <c r="BCP218"/>
      <c r="BCQ218"/>
      <c r="BCR218"/>
      <c r="BCS218"/>
      <c r="BCT218"/>
      <c r="BCU218"/>
      <c r="BCV218"/>
      <c r="BCW218"/>
      <c r="BCX218"/>
      <c r="BCY218"/>
      <c r="BCZ218"/>
      <c r="BDA218"/>
      <c r="BDB218"/>
      <c r="BDC218"/>
      <c r="BDD218"/>
      <c r="BDE218"/>
      <c r="BDF218"/>
      <c r="BDG218"/>
      <c r="BDH218"/>
      <c r="BDI218"/>
      <c r="BDJ218"/>
      <c r="BDK218"/>
      <c r="BDL218"/>
      <c r="BDM218"/>
      <c r="BDN218"/>
      <c r="BDO218"/>
      <c r="BDP218"/>
      <c r="BDQ218"/>
      <c r="BDR218"/>
      <c r="BDS218"/>
      <c r="BDT218"/>
      <c r="BDU218"/>
      <c r="BDV218"/>
      <c r="BDW218"/>
      <c r="BDX218"/>
      <c r="BDY218"/>
      <c r="BDZ218"/>
      <c r="BEA218"/>
      <c r="BEB218"/>
      <c r="BEC218"/>
      <c r="BED218"/>
      <c r="BEE218"/>
      <c r="BEF218"/>
      <c r="BEG218"/>
      <c r="BEH218"/>
      <c r="BEI218"/>
      <c r="BEJ218"/>
      <c r="BEK218"/>
      <c r="BEL218"/>
      <c r="BEM218"/>
      <c r="BEN218"/>
      <c r="BEO218"/>
      <c r="BEP218"/>
      <c r="BEQ218"/>
      <c r="BER218"/>
      <c r="BES218"/>
      <c r="BET218"/>
      <c r="BEU218"/>
      <c r="BEV218"/>
      <c r="BEW218"/>
      <c r="BEX218"/>
      <c r="BEY218"/>
      <c r="BEZ218"/>
      <c r="BFA218"/>
      <c r="BFB218"/>
      <c r="BFC218"/>
      <c r="BFD218"/>
      <c r="BFE218"/>
      <c r="BFF218"/>
      <c r="BFG218"/>
      <c r="BFH218"/>
      <c r="BFI218"/>
      <c r="BFJ218"/>
      <c r="BFK218"/>
      <c r="BFL218"/>
      <c r="BFM218"/>
      <c r="BFN218"/>
      <c r="BFO218"/>
      <c r="BFP218"/>
      <c r="BFQ218"/>
      <c r="BFR218"/>
      <c r="BFS218"/>
      <c r="BFT218"/>
      <c r="BFU218"/>
      <c r="BFV218"/>
      <c r="BFW218"/>
      <c r="BFX218"/>
      <c r="BFY218"/>
      <c r="BFZ218"/>
      <c r="BGA218"/>
      <c r="BGB218"/>
      <c r="BGC218"/>
      <c r="BGD218"/>
      <c r="BGE218"/>
      <c r="BGF218"/>
      <c r="BGG218"/>
      <c r="BGH218"/>
      <c r="BGI218"/>
      <c r="BGJ218"/>
      <c r="BGK218"/>
      <c r="BGL218"/>
      <c r="BGM218"/>
      <c r="BGN218"/>
      <c r="BGO218"/>
      <c r="BGP218"/>
      <c r="BGQ218"/>
      <c r="BGR218"/>
      <c r="BGS218"/>
      <c r="BGT218"/>
      <c r="BGU218"/>
      <c r="BGV218"/>
      <c r="BGW218"/>
      <c r="BGX218"/>
      <c r="BGY218"/>
      <c r="BGZ218"/>
      <c r="BHA218"/>
      <c r="BHB218"/>
      <c r="BHC218"/>
      <c r="BHD218"/>
      <c r="BHE218"/>
      <c r="BHF218"/>
      <c r="BHG218"/>
      <c r="BHH218"/>
      <c r="BHI218"/>
      <c r="BHJ218"/>
      <c r="BHK218"/>
      <c r="BHL218"/>
      <c r="BHM218"/>
      <c r="BHN218"/>
      <c r="BHO218"/>
      <c r="BHP218"/>
      <c r="BHQ218"/>
      <c r="BHR218"/>
      <c r="BHS218"/>
      <c r="BHT218"/>
      <c r="BHU218"/>
      <c r="BHV218"/>
      <c r="BHW218"/>
      <c r="BHX218"/>
      <c r="BHY218"/>
      <c r="BHZ218"/>
      <c r="BIA218"/>
      <c r="BIB218"/>
      <c r="BIC218"/>
    </row>
    <row r="219" spans="1:1589" s="9" customFormat="1" ht="35.25" customHeight="1">
      <c r="A219" s="79" t="s">
        <v>75</v>
      </c>
      <c r="B219" s="32"/>
      <c r="C219" s="199" t="s">
        <v>166</v>
      </c>
      <c r="D219" s="198" t="s">
        <v>13</v>
      </c>
      <c r="E219" s="107">
        <v>41640</v>
      </c>
      <c r="F219" s="107">
        <v>42004</v>
      </c>
      <c r="G219" s="114" t="s">
        <v>9</v>
      </c>
      <c r="H219" s="130"/>
      <c r="I219" s="130">
        <v>64000</v>
      </c>
      <c r="J219" s="167"/>
      <c r="K219" s="130"/>
      <c r="L219" s="130">
        <v>0</v>
      </c>
      <c r="M219" s="130">
        <v>0</v>
      </c>
      <c r="N219" s="130">
        <v>0</v>
      </c>
      <c r="O219" s="130">
        <v>0</v>
      </c>
      <c r="P219" s="130">
        <v>0</v>
      </c>
      <c r="Q219" s="130">
        <v>0</v>
      </c>
      <c r="R219" s="130">
        <v>0</v>
      </c>
      <c r="S219" s="130">
        <v>0</v>
      </c>
      <c r="T219" s="96">
        <f>I219-M219</f>
        <v>64000</v>
      </c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  <c r="IZ219"/>
      <c r="JA219"/>
      <c r="JB219"/>
      <c r="JC219"/>
      <c r="JD219"/>
      <c r="JE219"/>
      <c r="JF219"/>
      <c r="JG219"/>
      <c r="JH219"/>
      <c r="JI219"/>
      <c r="JJ219"/>
      <c r="JK219"/>
      <c r="JL219"/>
      <c r="JM219"/>
      <c r="JN219"/>
      <c r="JO219"/>
      <c r="JP219"/>
      <c r="JQ219"/>
      <c r="JR219"/>
      <c r="JS219"/>
      <c r="JT219"/>
      <c r="JU219"/>
      <c r="JV219"/>
      <c r="JW219"/>
      <c r="JX219"/>
      <c r="JY219"/>
      <c r="JZ219"/>
      <c r="KA219"/>
      <c r="KB219"/>
      <c r="KC219"/>
      <c r="KD219"/>
      <c r="KE219"/>
      <c r="KF219"/>
      <c r="KG219"/>
      <c r="KH219"/>
      <c r="KI219"/>
      <c r="KJ219"/>
      <c r="KK219"/>
      <c r="KL219"/>
      <c r="KM219"/>
      <c r="KN219"/>
      <c r="KO219"/>
      <c r="KP219"/>
      <c r="KQ219"/>
      <c r="KR219"/>
      <c r="KS219"/>
      <c r="KT219"/>
      <c r="KU219"/>
      <c r="KV219"/>
      <c r="KW219"/>
      <c r="KX219"/>
      <c r="KY219"/>
      <c r="KZ219"/>
      <c r="LA219"/>
      <c r="LB219"/>
      <c r="LC219"/>
      <c r="LD219"/>
      <c r="LE219"/>
      <c r="LF219"/>
      <c r="LG219"/>
      <c r="LH219"/>
      <c r="LI219"/>
      <c r="LJ219"/>
      <c r="LK219"/>
      <c r="LL219"/>
      <c r="LM219"/>
      <c r="LN219"/>
      <c r="LO219"/>
      <c r="LP219"/>
      <c r="LQ219"/>
      <c r="LR219"/>
      <c r="LS219"/>
      <c r="LT219"/>
      <c r="LU219"/>
      <c r="LV219"/>
      <c r="LW219"/>
      <c r="LX219"/>
      <c r="LY219"/>
      <c r="LZ219"/>
      <c r="MA219"/>
      <c r="MB219"/>
      <c r="MC219"/>
      <c r="MD219"/>
      <c r="ME219"/>
      <c r="MF219"/>
      <c r="MG219"/>
      <c r="MH219"/>
      <c r="MI219"/>
      <c r="MJ219"/>
      <c r="MK219"/>
      <c r="ML219"/>
      <c r="MM219"/>
      <c r="MN219"/>
      <c r="MO219"/>
      <c r="MP219"/>
      <c r="MQ219"/>
      <c r="MR219"/>
      <c r="MS219"/>
      <c r="MT219"/>
      <c r="MU219"/>
      <c r="MV219"/>
      <c r="MW219"/>
      <c r="MX219"/>
      <c r="MY219"/>
      <c r="MZ219"/>
      <c r="NA219"/>
      <c r="NB219"/>
      <c r="NC219"/>
      <c r="ND219"/>
      <c r="NE219"/>
      <c r="NF219"/>
      <c r="NG219"/>
      <c r="NH219"/>
      <c r="NI219"/>
      <c r="NJ219"/>
      <c r="NK219"/>
      <c r="NL219"/>
      <c r="NM219"/>
      <c r="NN219"/>
      <c r="NO219"/>
      <c r="NP219"/>
      <c r="NQ219"/>
      <c r="NR219"/>
      <c r="NS219"/>
      <c r="NT219"/>
      <c r="NU219"/>
      <c r="NV219"/>
      <c r="NW219"/>
      <c r="NX219"/>
      <c r="NY219"/>
      <c r="NZ219"/>
      <c r="OA219"/>
      <c r="OB219"/>
      <c r="OC219"/>
      <c r="OD219"/>
      <c r="OE219"/>
      <c r="OF219"/>
      <c r="OG219"/>
      <c r="OH219"/>
      <c r="OI219"/>
      <c r="OJ219"/>
      <c r="OK219"/>
      <c r="OL219"/>
      <c r="OM219"/>
      <c r="ON219"/>
      <c r="OO219"/>
      <c r="OP219"/>
      <c r="OQ219"/>
      <c r="OR219"/>
      <c r="OS219"/>
      <c r="OT219"/>
      <c r="OU219"/>
      <c r="OV219"/>
      <c r="OW219"/>
      <c r="OX219"/>
      <c r="OY219"/>
      <c r="OZ219"/>
      <c r="PA219"/>
      <c r="PB219"/>
      <c r="PC219"/>
      <c r="PD219"/>
      <c r="PE219"/>
      <c r="PF219"/>
      <c r="PG219"/>
      <c r="PH219"/>
      <c r="PI219"/>
      <c r="PJ219"/>
      <c r="PK219"/>
      <c r="PL219"/>
      <c r="PM219"/>
      <c r="PN219"/>
      <c r="PO219"/>
      <c r="PP219"/>
      <c r="PQ219"/>
      <c r="PR219"/>
      <c r="PS219"/>
      <c r="PT219"/>
      <c r="PU219"/>
      <c r="PV219"/>
      <c r="PW219"/>
      <c r="PX219"/>
      <c r="PY219"/>
      <c r="PZ219"/>
      <c r="QA219"/>
      <c r="QB219"/>
      <c r="QC219"/>
      <c r="QD219"/>
      <c r="QE219"/>
      <c r="QF219"/>
      <c r="QG219"/>
      <c r="QH219"/>
      <c r="QI219"/>
      <c r="QJ219"/>
      <c r="QK219"/>
      <c r="QL219"/>
      <c r="QM219"/>
      <c r="QN219"/>
      <c r="QO219"/>
      <c r="QP219"/>
      <c r="QQ219"/>
      <c r="QR219"/>
      <c r="QS219"/>
      <c r="QT219"/>
      <c r="QU219"/>
      <c r="QV219"/>
      <c r="QW219"/>
      <c r="QX219"/>
      <c r="QY219"/>
      <c r="QZ219"/>
      <c r="RA219"/>
      <c r="RB219"/>
      <c r="RC219"/>
      <c r="RD219"/>
      <c r="RE219"/>
      <c r="RF219"/>
      <c r="RG219"/>
      <c r="RH219"/>
      <c r="RI219"/>
      <c r="RJ219"/>
      <c r="RK219"/>
      <c r="RL219"/>
      <c r="RM219"/>
      <c r="RN219"/>
      <c r="RO219"/>
      <c r="RP219"/>
      <c r="RQ219"/>
      <c r="RR219"/>
      <c r="RS219"/>
      <c r="RT219"/>
      <c r="RU219"/>
      <c r="RV219"/>
      <c r="RW219"/>
      <c r="RX219"/>
      <c r="RY219"/>
      <c r="RZ219"/>
      <c r="SA219"/>
      <c r="SB219"/>
      <c r="SC219"/>
      <c r="SD219"/>
      <c r="SE219"/>
      <c r="SF219"/>
      <c r="SG219"/>
      <c r="SH219"/>
      <c r="SI219"/>
      <c r="SJ219"/>
      <c r="SK219"/>
      <c r="SL219"/>
      <c r="SM219"/>
      <c r="SN219"/>
      <c r="SO219"/>
      <c r="SP219"/>
      <c r="SQ219"/>
      <c r="SR219"/>
      <c r="SS219"/>
      <c r="ST219"/>
      <c r="SU219"/>
      <c r="SV219"/>
      <c r="SW219"/>
      <c r="SX219"/>
      <c r="SY219"/>
      <c r="SZ219"/>
      <c r="TA219"/>
      <c r="TB219"/>
      <c r="TC219"/>
      <c r="TD219"/>
      <c r="TE219"/>
      <c r="TF219"/>
      <c r="TG219"/>
      <c r="TH219"/>
      <c r="TI219"/>
      <c r="TJ219"/>
      <c r="TK219"/>
      <c r="TL219"/>
      <c r="TM219"/>
      <c r="TN219"/>
      <c r="TO219"/>
      <c r="TP219"/>
      <c r="TQ219"/>
      <c r="TR219"/>
      <c r="TS219"/>
      <c r="TT219"/>
      <c r="TU219"/>
      <c r="TV219"/>
      <c r="TW219"/>
      <c r="TX219"/>
      <c r="TY219"/>
      <c r="TZ219"/>
      <c r="UA219"/>
      <c r="UB219"/>
      <c r="UC219"/>
      <c r="UD219"/>
      <c r="UE219"/>
      <c r="UF219"/>
      <c r="UG219"/>
      <c r="UH219"/>
      <c r="UI219"/>
      <c r="UJ219"/>
      <c r="UK219"/>
      <c r="UL219"/>
      <c r="UM219"/>
      <c r="UN219"/>
      <c r="UO219"/>
      <c r="UP219"/>
      <c r="UQ219"/>
      <c r="UR219"/>
      <c r="US219"/>
      <c r="UT219"/>
      <c r="UU219"/>
      <c r="UV219"/>
      <c r="UW219"/>
      <c r="UX219"/>
      <c r="UY219"/>
      <c r="UZ219"/>
      <c r="VA219"/>
      <c r="VB219"/>
      <c r="VC219"/>
      <c r="VD219"/>
      <c r="VE219"/>
      <c r="VF219"/>
      <c r="VG219"/>
      <c r="VH219"/>
      <c r="VI219"/>
      <c r="VJ219"/>
      <c r="VK219"/>
      <c r="VL219"/>
      <c r="VM219"/>
      <c r="VN219"/>
      <c r="VO219"/>
      <c r="VP219"/>
      <c r="VQ219"/>
      <c r="VR219"/>
      <c r="VS219"/>
      <c r="VT219"/>
      <c r="VU219"/>
      <c r="VV219"/>
      <c r="VW219"/>
      <c r="VX219"/>
      <c r="VY219"/>
      <c r="VZ219"/>
      <c r="WA219"/>
      <c r="WB219"/>
      <c r="WC219"/>
      <c r="WD219"/>
      <c r="WE219"/>
      <c r="WF219"/>
      <c r="WG219"/>
      <c r="WH219"/>
      <c r="WI219"/>
      <c r="WJ219"/>
      <c r="WK219"/>
      <c r="WL219"/>
      <c r="WM219"/>
      <c r="WN219"/>
      <c r="WO219"/>
      <c r="WP219"/>
      <c r="WQ219"/>
      <c r="WR219"/>
      <c r="WS219"/>
      <c r="WT219"/>
      <c r="WU219"/>
      <c r="WV219"/>
      <c r="WW219"/>
      <c r="WX219"/>
      <c r="WY219"/>
      <c r="WZ219"/>
      <c r="XA219"/>
      <c r="XB219"/>
      <c r="XC219"/>
      <c r="XD219"/>
      <c r="XE219"/>
      <c r="XF219"/>
      <c r="XG219"/>
      <c r="XH219"/>
      <c r="XI219"/>
      <c r="XJ219"/>
      <c r="XK219"/>
      <c r="XL219"/>
      <c r="XM219"/>
      <c r="XN219"/>
      <c r="XO219"/>
      <c r="XP219"/>
      <c r="XQ219"/>
      <c r="XR219"/>
      <c r="XS219"/>
      <c r="XT219"/>
      <c r="XU219"/>
      <c r="XV219"/>
      <c r="XW219"/>
      <c r="XX219"/>
      <c r="XY219"/>
      <c r="XZ219"/>
      <c r="YA219"/>
      <c r="YB219"/>
      <c r="YC219"/>
      <c r="YD219"/>
      <c r="YE219"/>
      <c r="YF219"/>
      <c r="YG219"/>
      <c r="YH219"/>
      <c r="YI219"/>
      <c r="YJ219"/>
      <c r="YK219"/>
      <c r="YL219"/>
      <c r="YM219"/>
      <c r="YN219"/>
      <c r="YO219"/>
      <c r="YP219"/>
      <c r="YQ219"/>
      <c r="YR219"/>
      <c r="YS219"/>
      <c r="YT219"/>
      <c r="YU219"/>
      <c r="YV219"/>
      <c r="YW219"/>
      <c r="YX219"/>
      <c r="YY219"/>
      <c r="YZ219"/>
      <c r="ZA219"/>
      <c r="ZB219"/>
      <c r="ZC219"/>
      <c r="ZD219"/>
      <c r="ZE219"/>
      <c r="ZF219"/>
      <c r="ZG219"/>
      <c r="ZH219"/>
      <c r="ZI219"/>
      <c r="ZJ219"/>
      <c r="ZK219"/>
      <c r="ZL219"/>
      <c r="ZM219"/>
      <c r="ZN219"/>
      <c r="ZO219"/>
      <c r="ZP219"/>
      <c r="ZQ219"/>
      <c r="ZR219"/>
      <c r="ZS219"/>
      <c r="ZT219"/>
      <c r="ZU219"/>
      <c r="ZV219"/>
      <c r="ZW219"/>
      <c r="ZX219"/>
      <c r="ZY219"/>
      <c r="ZZ219"/>
      <c r="AAA219"/>
      <c r="AAB219"/>
      <c r="AAC219"/>
      <c r="AAD219"/>
      <c r="AAE219"/>
      <c r="AAF219"/>
      <c r="AAG219"/>
      <c r="AAH219"/>
      <c r="AAI219"/>
      <c r="AAJ219"/>
      <c r="AAK219"/>
      <c r="AAL219"/>
      <c r="AAM219"/>
      <c r="AAN219"/>
      <c r="AAO219"/>
      <c r="AAP219"/>
      <c r="AAQ219"/>
      <c r="AAR219"/>
      <c r="AAS219"/>
      <c r="AAT219"/>
      <c r="AAU219"/>
      <c r="AAV219"/>
      <c r="AAW219"/>
      <c r="AAX219"/>
      <c r="AAY219"/>
      <c r="AAZ219"/>
      <c r="ABA219"/>
      <c r="ABB219"/>
      <c r="ABC219"/>
      <c r="ABD219"/>
      <c r="ABE219"/>
      <c r="ABF219"/>
      <c r="ABG219"/>
      <c r="ABH219"/>
      <c r="ABI219"/>
      <c r="ABJ219"/>
      <c r="ABK219"/>
      <c r="ABL219"/>
      <c r="ABM219"/>
      <c r="ABN219"/>
      <c r="ABO219"/>
      <c r="ABP219"/>
      <c r="ABQ219"/>
      <c r="ABR219"/>
      <c r="ABS219"/>
      <c r="ABT219"/>
      <c r="ABU219"/>
      <c r="ABV219"/>
      <c r="ABW219"/>
      <c r="ABX219"/>
      <c r="ABY219"/>
      <c r="ABZ219"/>
      <c r="ACA219"/>
      <c r="ACB219"/>
      <c r="ACC219"/>
      <c r="ACD219"/>
      <c r="ACE219"/>
      <c r="ACF219"/>
      <c r="ACG219"/>
      <c r="ACH219"/>
      <c r="ACI219"/>
      <c r="ACJ219"/>
      <c r="ACK219"/>
      <c r="ACL219"/>
      <c r="ACM219"/>
      <c r="ACN219"/>
      <c r="ACO219"/>
      <c r="ACP219"/>
      <c r="ACQ219"/>
      <c r="ACR219"/>
      <c r="ACS219"/>
      <c r="ACT219"/>
      <c r="ACU219"/>
      <c r="ACV219"/>
      <c r="ACW219"/>
      <c r="ACX219"/>
      <c r="ACY219"/>
      <c r="ACZ219"/>
      <c r="ADA219"/>
      <c r="ADB219"/>
      <c r="ADC219"/>
      <c r="ADD219"/>
      <c r="ADE219"/>
      <c r="ADF219"/>
      <c r="ADG219"/>
      <c r="ADH219"/>
      <c r="ADI219"/>
      <c r="ADJ219"/>
      <c r="ADK219"/>
      <c r="ADL219"/>
      <c r="ADM219"/>
      <c r="ADN219"/>
      <c r="ADO219"/>
      <c r="ADP219"/>
      <c r="ADQ219"/>
      <c r="ADR219"/>
      <c r="ADS219"/>
      <c r="ADT219"/>
      <c r="ADU219"/>
      <c r="ADV219"/>
      <c r="ADW219"/>
      <c r="ADX219"/>
      <c r="ADY219"/>
      <c r="ADZ219"/>
      <c r="AEA219"/>
      <c r="AEB219"/>
      <c r="AEC219"/>
      <c r="AED219"/>
      <c r="AEE219"/>
      <c r="AEF219"/>
      <c r="AEG219"/>
      <c r="AEH219"/>
      <c r="AEI219"/>
      <c r="AEJ219"/>
      <c r="AEK219"/>
      <c r="AEL219"/>
      <c r="AEM219"/>
      <c r="AEN219"/>
      <c r="AEO219"/>
      <c r="AEP219"/>
      <c r="AEQ219"/>
      <c r="AER219"/>
      <c r="AES219"/>
      <c r="AET219"/>
      <c r="AEU219"/>
      <c r="AEV219"/>
      <c r="AEW219"/>
      <c r="AEX219"/>
      <c r="AEY219"/>
      <c r="AEZ219"/>
      <c r="AFA219"/>
      <c r="AFB219"/>
      <c r="AFC219"/>
      <c r="AFD219"/>
      <c r="AFE219"/>
      <c r="AFF219"/>
      <c r="AFG219"/>
      <c r="AFH219"/>
      <c r="AFI219"/>
      <c r="AFJ219"/>
      <c r="AFK219"/>
      <c r="AFL219"/>
      <c r="AFM219"/>
      <c r="AFN219"/>
      <c r="AFO219"/>
      <c r="AFP219"/>
      <c r="AFQ219"/>
      <c r="AFR219"/>
      <c r="AFS219"/>
      <c r="AFT219"/>
      <c r="AFU219"/>
      <c r="AFV219"/>
      <c r="AFW219"/>
      <c r="AFX219"/>
      <c r="AFY219"/>
      <c r="AFZ219"/>
      <c r="AGA219"/>
      <c r="AGB219"/>
      <c r="AGC219"/>
      <c r="AGD219"/>
      <c r="AGE219"/>
      <c r="AGF219"/>
      <c r="AGG219"/>
      <c r="AGH219"/>
      <c r="AGI219"/>
      <c r="AGJ219"/>
      <c r="AGK219"/>
      <c r="AGL219"/>
      <c r="AGM219"/>
      <c r="AGN219"/>
      <c r="AGO219"/>
      <c r="AGP219"/>
      <c r="AGQ219"/>
      <c r="AGR219"/>
      <c r="AGS219"/>
      <c r="AGT219"/>
      <c r="AGU219"/>
      <c r="AGV219"/>
      <c r="AGW219"/>
      <c r="AGX219"/>
      <c r="AGY219"/>
      <c r="AGZ219"/>
      <c r="AHA219"/>
      <c r="AHB219"/>
      <c r="AHC219"/>
      <c r="AHD219"/>
      <c r="AHE219"/>
      <c r="AHF219"/>
      <c r="AHG219"/>
      <c r="AHH219"/>
      <c r="AHI219"/>
      <c r="AHJ219"/>
      <c r="AHK219"/>
      <c r="AHL219"/>
      <c r="AHM219"/>
      <c r="AHN219"/>
      <c r="AHO219"/>
      <c r="AHP219"/>
      <c r="AHQ219"/>
      <c r="AHR219"/>
      <c r="AHS219"/>
      <c r="AHT219"/>
      <c r="AHU219"/>
      <c r="AHV219"/>
      <c r="AHW219"/>
      <c r="AHX219"/>
      <c r="AHY219"/>
      <c r="AHZ219"/>
      <c r="AIA219"/>
      <c r="AIB219"/>
      <c r="AIC219"/>
      <c r="AID219"/>
      <c r="AIE219"/>
      <c r="AIF219"/>
      <c r="AIG219"/>
      <c r="AIH219"/>
      <c r="AII219"/>
      <c r="AIJ219"/>
      <c r="AIK219"/>
      <c r="AIL219"/>
      <c r="AIM219"/>
      <c r="AIN219"/>
      <c r="AIO219"/>
      <c r="AIP219"/>
      <c r="AIQ219"/>
      <c r="AIR219"/>
      <c r="AIS219"/>
      <c r="AIT219"/>
      <c r="AIU219"/>
      <c r="AIV219"/>
      <c r="AIW219"/>
      <c r="AIX219"/>
      <c r="AIY219"/>
      <c r="AIZ219"/>
      <c r="AJA219"/>
      <c r="AJB219"/>
      <c r="AJC219"/>
      <c r="AJD219"/>
      <c r="AJE219"/>
      <c r="AJF219"/>
      <c r="AJG219"/>
      <c r="AJH219"/>
      <c r="AJI219"/>
      <c r="AJJ219"/>
      <c r="AJK219"/>
      <c r="AJL219"/>
      <c r="AJM219"/>
      <c r="AJN219"/>
      <c r="AJO219"/>
      <c r="AJP219"/>
      <c r="AJQ219"/>
      <c r="AJR219"/>
      <c r="AJS219"/>
      <c r="AJT219"/>
      <c r="AJU219"/>
      <c r="AJV219"/>
      <c r="AJW219"/>
      <c r="AJX219"/>
      <c r="AJY219"/>
      <c r="AJZ219"/>
      <c r="AKA219"/>
      <c r="AKB219"/>
      <c r="AKC219"/>
      <c r="AKD219"/>
      <c r="AKE219"/>
      <c r="AKF219"/>
      <c r="AKG219"/>
      <c r="AKH219"/>
      <c r="AKI219"/>
      <c r="AKJ219"/>
      <c r="AKK219"/>
      <c r="AKL219"/>
      <c r="AKM219"/>
      <c r="AKN219"/>
      <c r="AKO219"/>
      <c r="AKP219"/>
      <c r="AKQ219"/>
      <c r="AKR219"/>
      <c r="AKS219"/>
      <c r="AKT219"/>
      <c r="AKU219"/>
      <c r="AKV219"/>
      <c r="AKW219"/>
      <c r="AKX219"/>
      <c r="AKY219"/>
      <c r="AKZ219"/>
      <c r="ALA219"/>
      <c r="ALB219"/>
      <c r="ALC219"/>
      <c r="ALD219"/>
      <c r="ALE219"/>
      <c r="ALF219"/>
      <c r="ALG219"/>
      <c r="ALH219"/>
      <c r="ALI219"/>
      <c r="ALJ219"/>
      <c r="ALK219"/>
      <c r="ALL219"/>
      <c r="ALM219"/>
      <c r="ALN219"/>
      <c r="ALO219"/>
      <c r="ALP219"/>
      <c r="ALQ219"/>
      <c r="ALR219"/>
      <c r="ALS219"/>
      <c r="ALT219"/>
      <c r="ALU219"/>
      <c r="ALV219"/>
      <c r="ALW219"/>
      <c r="ALX219"/>
      <c r="ALY219"/>
      <c r="ALZ219"/>
      <c r="AMA219"/>
      <c r="AMB219"/>
      <c r="AMC219"/>
      <c r="AMD219"/>
      <c r="AME219"/>
      <c r="AMF219"/>
      <c r="AMG219"/>
      <c r="AMH219"/>
      <c r="AMI219"/>
      <c r="AMJ219"/>
      <c r="AMK219"/>
      <c r="AML219"/>
      <c r="AMM219"/>
      <c r="AMN219"/>
      <c r="AMO219"/>
      <c r="AMP219"/>
      <c r="AMQ219"/>
      <c r="AMR219"/>
      <c r="AMS219"/>
      <c r="AMT219"/>
      <c r="AMU219"/>
      <c r="AMV219"/>
      <c r="AMW219"/>
      <c r="AMX219"/>
      <c r="AMY219"/>
      <c r="AMZ219"/>
      <c r="ANA219"/>
      <c r="ANB219"/>
      <c r="ANC219"/>
      <c r="AND219"/>
      <c r="ANE219"/>
      <c r="ANF219"/>
      <c r="ANG219"/>
      <c r="ANH219"/>
      <c r="ANI219"/>
      <c r="ANJ219"/>
      <c r="ANK219"/>
      <c r="ANL219"/>
      <c r="ANM219"/>
      <c r="ANN219"/>
      <c r="ANO219"/>
      <c r="ANP219"/>
      <c r="ANQ219"/>
      <c r="ANR219"/>
      <c r="ANS219"/>
      <c r="ANT219"/>
      <c r="ANU219"/>
      <c r="ANV219"/>
      <c r="ANW219"/>
      <c r="ANX219"/>
      <c r="ANY219"/>
      <c r="ANZ219"/>
      <c r="AOA219"/>
      <c r="AOB219"/>
      <c r="AOC219"/>
      <c r="AOD219"/>
      <c r="AOE219"/>
      <c r="AOF219"/>
      <c r="AOG219"/>
      <c r="AOH219"/>
      <c r="AOI219"/>
      <c r="AOJ219"/>
      <c r="AOK219"/>
      <c r="AOL219"/>
      <c r="AOM219"/>
      <c r="AON219"/>
      <c r="AOO219"/>
      <c r="AOP219"/>
      <c r="AOQ219"/>
      <c r="AOR219"/>
      <c r="AOS219"/>
      <c r="AOT219"/>
      <c r="AOU219"/>
      <c r="AOV219"/>
      <c r="AOW219"/>
      <c r="AOX219"/>
      <c r="AOY219"/>
      <c r="AOZ219"/>
      <c r="APA219"/>
      <c r="APB219"/>
      <c r="APC219"/>
      <c r="APD219"/>
      <c r="APE219"/>
      <c r="APF219"/>
      <c r="APG219"/>
      <c r="APH219"/>
      <c r="API219"/>
      <c r="APJ219"/>
      <c r="APK219"/>
      <c r="APL219"/>
      <c r="APM219"/>
      <c r="APN219"/>
      <c r="APO219"/>
      <c r="APP219"/>
      <c r="APQ219"/>
      <c r="APR219"/>
      <c r="APS219"/>
      <c r="APT219"/>
      <c r="APU219"/>
      <c r="APV219"/>
      <c r="APW219"/>
      <c r="APX219"/>
      <c r="APY219"/>
      <c r="APZ219"/>
      <c r="AQA219"/>
      <c r="AQB219"/>
      <c r="AQC219"/>
      <c r="AQD219"/>
      <c r="AQE219"/>
      <c r="AQF219"/>
      <c r="AQG219"/>
      <c r="AQH219"/>
      <c r="AQI219"/>
      <c r="AQJ219"/>
      <c r="AQK219"/>
      <c r="AQL219"/>
      <c r="AQM219"/>
      <c r="AQN219"/>
      <c r="AQO219"/>
      <c r="AQP219"/>
      <c r="AQQ219"/>
      <c r="AQR219"/>
      <c r="AQS219"/>
      <c r="AQT219"/>
      <c r="AQU219"/>
      <c r="AQV219"/>
      <c r="AQW219"/>
      <c r="AQX219"/>
      <c r="AQY219"/>
      <c r="AQZ219"/>
      <c r="ARA219"/>
      <c r="ARB219"/>
      <c r="ARC219"/>
      <c r="ARD219"/>
      <c r="ARE219"/>
      <c r="ARF219"/>
      <c r="ARG219"/>
      <c r="ARH219"/>
      <c r="ARI219"/>
      <c r="ARJ219"/>
      <c r="ARK219"/>
      <c r="ARL219"/>
      <c r="ARM219"/>
      <c r="ARN219"/>
      <c r="ARO219"/>
      <c r="ARP219"/>
      <c r="ARQ219"/>
      <c r="ARR219"/>
      <c r="ARS219"/>
      <c r="ART219"/>
      <c r="ARU219"/>
      <c r="ARV219"/>
      <c r="ARW219"/>
      <c r="ARX219"/>
      <c r="ARY219"/>
      <c r="ARZ219"/>
      <c r="ASA219"/>
      <c r="ASB219"/>
      <c r="ASC219"/>
      <c r="ASD219"/>
      <c r="ASE219"/>
      <c r="ASF219"/>
      <c r="ASG219"/>
      <c r="ASH219"/>
      <c r="ASI219"/>
      <c r="ASJ219"/>
      <c r="ASK219"/>
      <c r="ASL219"/>
      <c r="ASM219"/>
      <c r="ASN219"/>
      <c r="ASO219"/>
      <c r="ASP219"/>
      <c r="ASQ219"/>
      <c r="ASR219"/>
      <c r="ASS219"/>
      <c r="AST219"/>
      <c r="ASU219"/>
      <c r="ASV219"/>
      <c r="ASW219"/>
      <c r="ASX219"/>
      <c r="ASY219"/>
      <c r="ASZ219"/>
      <c r="ATA219"/>
      <c r="ATB219"/>
      <c r="ATC219"/>
      <c r="ATD219"/>
      <c r="ATE219"/>
      <c r="ATF219"/>
      <c r="ATG219"/>
      <c r="ATH219"/>
      <c r="ATI219"/>
      <c r="ATJ219"/>
      <c r="ATK219"/>
      <c r="ATL219"/>
      <c r="ATM219"/>
      <c r="ATN219"/>
      <c r="ATO219"/>
      <c r="ATP219"/>
      <c r="ATQ219"/>
      <c r="ATR219"/>
      <c r="ATS219"/>
      <c r="ATT219"/>
      <c r="ATU219"/>
      <c r="ATV219"/>
      <c r="ATW219"/>
      <c r="ATX219"/>
      <c r="ATY219"/>
      <c r="ATZ219"/>
      <c r="AUA219"/>
      <c r="AUB219"/>
      <c r="AUC219"/>
      <c r="AUD219"/>
      <c r="AUE219"/>
      <c r="AUF219"/>
      <c r="AUG219"/>
      <c r="AUH219"/>
      <c r="AUI219"/>
      <c r="AUJ219"/>
      <c r="AUK219"/>
      <c r="AUL219"/>
      <c r="AUM219"/>
      <c r="AUN219"/>
      <c r="AUO219"/>
      <c r="AUP219"/>
      <c r="AUQ219"/>
      <c r="AUR219"/>
      <c r="AUS219"/>
      <c r="AUT219"/>
      <c r="AUU219"/>
      <c r="AUV219"/>
      <c r="AUW219"/>
      <c r="AUX219"/>
      <c r="AUY219"/>
      <c r="AUZ219"/>
      <c r="AVA219"/>
      <c r="AVB219"/>
      <c r="AVC219"/>
      <c r="AVD219"/>
      <c r="AVE219"/>
      <c r="AVF219"/>
      <c r="AVG219"/>
      <c r="AVH219"/>
      <c r="AVI219"/>
      <c r="AVJ219"/>
      <c r="AVK219"/>
      <c r="AVL219"/>
      <c r="AVM219"/>
      <c r="AVN219"/>
      <c r="AVO219"/>
      <c r="AVP219"/>
      <c r="AVQ219"/>
      <c r="AVR219"/>
      <c r="AVS219"/>
      <c r="AVT219"/>
      <c r="AVU219"/>
      <c r="AVV219"/>
      <c r="AVW219"/>
      <c r="AVX219"/>
      <c r="AVY219"/>
      <c r="AVZ219"/>
      <c r="AWA219"/>
      <c r="AWB219"/>
      <c r="AWC219"/>
      <c r="AWD219"/>
      <c r="AWE219"/>
      <c r="AWF219"/>
      <c r="AWG219"/>
      <c r="AWH219"/>
      <c r="AWI219"/>
      <c r="AWJ219"/>
      <c r="AWK219"/>
      <c r="AWL219"/>
      <c r="AWM219"/>
      <c r="AWN219"/>
      <c r="AWO219"/>
      <c r="AWP219"/>
      <c r="AWQ219"/>
      <c r="AWR219"/>
      <c r="AWS219"/>
      <c r="AWT219"/>
      <c r="AWU219"/>
      <c r="AWV219"/>
      <c r="AWW219"/>
      <c r="AWX219"/>
      <c r="AWY219"/>
      <c r="AWZ219"/>
      <c r="AXA219"/>
      <c r="AXB219"/>
      <c r="AXC219"/>
      <c r="AXD219"/>
      <c r="AXE219"/>
      <c r="AXF219"/>
      <c r="AXG219"/>
      <c r="AXH219"/>
      <c r="AXI219"/>
      <c r="AXJ219"/>
      <c r="AXK219"/>
      <c r="AXL219"/>
      <c r="AXM219"/>
      <c r="AXN219"/>
      <c r="AXO219"/>
      <c r="AXP219"/>
      <c r="AXQ219"/>
      <c r="AXR219"/>
      <c r="AXS219"/>
      <c r="AXT219"/>
      <c r="AXU219"/>
      <c r="AXV219"/>
      <c r="AXW219"/>
      <c r="AXX219"/>
      <c r="AXY219"/>
      <c r="AXZ219"/>
      <c r="AYA219"/>
      <c r="AYB219"/>
      <c r="AYC219"/>
      <c r="AYD219"/>
      <c r="AYE219"/>
      <c r="AYF219"/>
      <c r="AYG219"/>
      <c r="AYH219"/>
      <c r="AYI219"/>
      <c r="AYJ219"/>
      <c r="AYK219"/>
      <c r="AYL219"/>
      <c r="AYM219"/>
      <c r="AYN219"/>
      <c r="AYO219"/>
      <c r="AYP219"/>
      <c r="AYQ219"/>
      <c r="AYR219"/>
      <c r="AYS219"/>
      <c r="AYT219"/>
      <c r="AYU219"/>
      <c r="AYV219"/>
      <c r="AYW219"/>
      <c r="AYX219"/>
      <c r="AYY219"/>
      <c r="AYZ219"/>
      <c r="AZA219"/>
      <c r="AZB219"/>
      <c r="AZC219"/>
      <c r="AZD219"/>
      <c r="AZE219"/>
      <c r="AZF219"/>
      <c r="AZG219"/>
      <c r="AZH219"/>
      <c r="AZI219"/>
      <c r="AZJ219"/>
      <c r="AZK219"/>
      <c r="AZL219"/>
      <c r="AZM219"/>
      <c r="AZN219"/>
      <c r="AZO219"/>
      <c r="AZP219"/>
      <c r="AZQ219"/>
      <c r="AZR219"/>
      <c r="AZS219"/>
      <c r="AZT219"/>
      <c r="AZU219"/>
      <c r="AZV219"/>
      <c r="AZW219"/>
      <c r="AZX219"/>
      <c r="AZY219"/>
      <c r="AZZ219"/>
      <c r="BAA219"/>
      <c r="BAB219"/>
      <c r="BAC219"/>
      <c r="BAD219"/>
      <c r="BAE219"/>
      <c r="BAF219"/>
      <c r="BAG219"/>
      <c r="BAH219"/>
      <c r="BAI219"/>
      <c r="BAJ219"/>
      <c r="BAK219"/>
      <c r="BAL219"/>
      <c r="BAM219"/>
      <c r="BAN219"/>
      <c r="BAO219"/>
      <c r="BAP219"/>
      <c r="BAQ219"/>
      <c r="BAR219"/>
      <c r="BAS219"/>
      <c r="BAT219"/>
      <c r="BAU219"/>
      <c r="BAV219"/>
      <c r="BAW219"/>
      <c r="BAX219"/>
      <c r="BAY219"/>
      <c r="BAZ219"/>
      <c r="BBA219"/>
      <c r="BBB219"/>
      <c r="BBC219"/>
      <c r="BBD219"/>
      <c r="BBE219"/>
      <c r="BBF219"/>
      <c r="BBG219"/>
      <c r="BBH219"/>
      <c r="BBI219"/>
      <c r="BBJ219"/>
      <c r="BBK219"/>
      <c r="BBL219"/>
      <c r="BBM219"/>
      <c r="BBN219"/>
      <c r="BBO219"/>
      <c r="BBP219"/>
      <c r="BBQ219"/>
      <c r="BBR219"/>
      <c r="BBS219"/>
      <c r="BBT219"/>
      <c r="BBU219"/>
      <c r="BBV219"/>
      <c r="BBW219"/>
      <c r="BBX219"/>
      <c r="BBY219"/>
      <c r="BBZ219"/>
      <c r="BCA219"/>
      <c r="BCB219"/>
      <c r="BCC219"/>
      <c r="BCD219"/>
      <c r="BCE219"/>
      <c r="BCF219"/>
      <c r="BCG219"/>
      <c r="BCH219"/>
      <c r="BCI219"/>
      <c r="BCJ219"/>
      <c r="BCK219"/>
      <c r="BCL219"/>
      <c r="BCM219"/>
      <c r="BCN219"/>
      <c r="BCO219"/>
      <c r="BCP219"/>
      <c r="BCQ219"/>
      <c r="BCR219"/>
      <c r="BCS219"/>
      <c r="BCT219"/>
      <c r="BCU219"/>
      <c r="BCV219"/>
      <c r="BCW219"/>
      <c r="BCX219"/>
      <c r="BCY219"/>
      <c r="BCZ219"/>
      <c r="BDA219"/>
      <c r="BDB219"/>
      <c r="BDC219"/>
      <c r="BDD219"/>
      <c r="BDE219"/>
      <c r="BDF219"/>
      <c r="BDG219"/>
      <c r="BDH219"/>
      <c r="BDI219"/>
      <c r="BDJ219"/>
      <c r="BDK219"/>
      <c r="BDL219"/>
      <c r="BDM219"/>
      <c r="BDN219"/>
      <c r="BDO219"/>
      <c r="BDP219"/>
      <c r="BDQ219"/>
      <c r="BDR219"/>
      <c r="BDS219"/>
      <c r="BDT219"/>
      <c r="BDU219"/>
      <c r="BDV219"/>
      <c r="BDW219"/>
      <c r="BDX219"/>
      <c r="BDY219"/>
      <c r="BDZ219"/>
      <c r="BEA219"/>
      <c r="BEB219"/>
      <c r="BEC219"/>
      <c r="BED219"/>
      <c r="BEE219"/>
      <c r="BEF219"/>
      <c r="BEG219"/>
      <c r="BEH219"/>
      <c r="BEI219"/>
      <c r="BEJ219"/>
      <c r="BEK219"/>
      <c r="BEL219"/>
      <c r="BEM219"/>
      <c r="BEN219"/>
      <c r="BEO219"/>
      <c r="BEP219"/>
      <c r="BEQ219"/>
      <c r="BER219"/>
      <c r="BES219"/>
      <c r="BET219"/>
      <c r="BEU219"/>
      <c r="BEV219"/>
      <c r="BEW219"/>
      <c r="BEX219"/>
      <c r="BEY219"/>
      <c r="BEZ219"/>
      <c r="BFA219"/>
      <c r="BFB219"/>
      <c r="BFC219"/>
      <c r="BFD219"/>
      <c r="BFE219"/>
      <c r="BFF219"/>
      <c r="BFG219"/>
      <c r="BFH219"/>
      <c r="BFI219"/>
      <c r="BFJ219"/>
      <c r="BFK219"/>
      <c r="BFL219"/>
      <c r="BFM219"/>
      <c r="BFN219"/>
      <c r="BFO219"/>
      <c r="BFP219"/>
      <c r="BFQ219"/>
      <c r="BFR219"/>
      <c r="BFS219"/>
      <c r="BFT219"/>
      <c r="BFU219"/>
      <c r="BFV219"/>
      <c r="BFW219"/>
      <c r="BFX219"/>
      <c r="BFY219"/>
      <c r="BFZ219"/>
      <c r="BGA219"/>
      <c r="BGB219"/>
      <c r="BGC219"/>
      <c r="BGD219"/>
      <c r="BGE219"/>
      <c r="BGF219"/>
      <c r="BGG219"/>
      <c r="BGH219"/>
      <c r="BGI219"/>
      <c r="BGJ219"/>
      <c r="BGK219"/>
      <c r="BGL219"/>
      <c r="BGM219"/>
      <c r="BGN219"/>
      <c r="BGO219"/>
      <c r="BGP219"/>
      <c r="BGQ219"/>
      <c r="BGR219"/>
      <c r="BGS219"/>
      <c r="BGT219"/>
      <c r="BGU219"/>
      <c r="BGV219"/>
      <c r="BGW219"/>
      <c r="BGX219"/>
      <c r="BGY219"/>
      <c r="BGZ219"/>
      <c r="BHA219"/>
      <c r="BHB219"/>
      <c r="BHC219"/>
      <c r="BHD219"/>
      <c r="BHE219"/>
      <c r="BHF219"/>
      <c r="BHG219"/>
      <c r="BHH219"/>
      <c r="BHI219"/>
      <c r="BHJ219"/>
      <c r="BHK219"/>
      <c r="BHL219"/>
      <c r="BHM219"/>
      <c r="BHN219"/>
      <c r="BHO219"/>
      <c r="BHP219"/>
      <c r="BHQ219"/>
      <c r="BHR219"/>
      <c r="BHS219"/>
      <c r="BHT219"/>
      <c r="BHU219"/>
      <c r="BHV219"/>
      <c r="BHW219"/>
      <c r="BHX219"/>
      <c r="BHY219"/>
      <c r="BHZ219"/>
      <c r="BIA219"/>
      <c r="BIB219"/>
      <c r="BIC219"/>
    </row>
    <row r="220" spans="1:1589" s="9" customFormat="1" ht="35.25" customHeight="1">
      <c r="A220" s="79"/>
      <c r="B220" s="32"/>
      <c r="C220" s="200"/>
      <c r="D220" s="198"/>
      <c r="E220" s="117" t="s">
        <v>12</v>
      </c>
      <c r="F220" s="117">
        <v>42369</v>
      </c>
      <c r="G220" s="118" t="s">
        <v>10</v>
      </c>
      <c r="H220" s="152"/>
      <c r="I220" s="152"/>
      <c r="J220" s="145"/>
      <c r="K220" s="130"/>
      <c r="L220" s="145"/>
      <c r="M220" s="130">
        <v>0</v>
      </c>
      <c r="N220" s="145"/>
      <c r="O220" s="145"/>
      <c r="P220" s="145"/>
      <c r="Q220" s="152">
        <v>0</v>
      </c>
      <c r="R220" s="145"/>
      <c r="S220" s="145"/>
      <c r="T220" s="96">
        <f>I220-M220</f>
        <v>0</v>
      </c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  <c r="IZ220"/>
      <c r="JA220"/>
      <c r="JB220"/>
      <c r="JC220"/>
      <c r="JD220"/>
      <c r="JE220"/>
      <c r="JF220"/>
      <c r="JG220"/>
      <c r="JH220"/>
      <c r="JI220"/>
      <c r="JJ220"/>
      <c r="JK220"/>
      <c r="JL220"/>
      <c r="JM220"/>
      <c r="JN220"/>
      <c r="JO220"/>
      <c r="JP220"/>
      <c r="JQ220"/>
      <c r="JR220"/>
      <c r="JS220"/>
      <c r="JT220"/>
      <c r="JU220"/>
      <c r="JV220"/>
      <c r="JW220"/>
      <c r="JX220"/>
      <c r="JY220"/>
      <c r="JZ220"/>
      <c r="KA220"/>
      <c r="KB220"/>
      <c r="KC220"/>
      <c r="KD220"/>
      <c r="KE220"/>
      <c r="KF220"/>
      <c r="KG220"/>
      <c r="KH220"/>
      <c r="KI220"/>
      <c r="KJ220"/>
      <c r="KK220"/>
      <c r="KL220"/>
      <c r="KM220"/>
      <c r="KN220"/>
      <c r="KO220"/>
      <c r="KP220"/>
      <c r="KQ220"/>
      <c r="KR220"/>
      <c r="KS220"/>
      <c r="KT220"/>
      <c r="KU220"/>
      <c r="KV220"/>
      <c r="KW220"/>
      <c r="KX220"/>
      <c r="KY220"/>
      <c r="KZ220"/>
      <c r="LA220"/>
      <c r="LB220"/>
      <c r="LC220"/>
      <c r="LD220"/>
      <c r="LE220"/>
      <c r="LF220"/>
      <c r="LG220"/>
      <c r="LH220"/>
      <c r="LI220"/>
      <c r="LJ220"/>
      <c r="LK220"/>
      <c r="LL220"/>
      <c r="LM220"/>
      <c r="LN220"/>
      <c r="LO220"/>
      <c r="LP220"/>
      <c r="LQ220"/>
      <c r="LR220"/>
      <c r="LS220"/>
      <c r="LT220"/>
      <c r="LU220"/>
      <c r="LV220"/>
      <c r="LW220"/>
      <c r="LX220"/>
      <c r="LY220"/>
      <c r="LZ220"/>
      <c r="MA220"/>
      <c r="MB220"/>
      <c r="MC220"/>
      <c r="MD220"/>
      <c r="ME220"/>
      <c r="MF220"/>
      <c r="MG220"/>
      <c r="MH220"/>
      <c r="MI220"/>
      <c r="MJ220"/>
      <c r="MK220"/>
      <c r="ML220"/>
      <c r="MM220"/>
      <c r="MN220"/>
      <c r="MO220"/>
      <c r="MP220"/>
      <c r="MQ220"/>
      <c r="MR220"/>
      <c r="MS220"/>
      <c r="MT220"/>
      <c r="MU220"/>
      <c r="MV220"/>
      <c r="MW220"/>
      <c r="MX220"/>
      <c r="MY220"/>
      <c r="MZ220"/>
      <c r="NA220"/>
      <c r="NB220"/>
      <c r="NC220"/>
      <c r="ND220"/>
      <c r="NE220"/>
      <c r="NF220"/>
      <c r="NG220"/>
      <c r="NH220"/>
      <c r="NI220"/>
      <c r="NJ220"/>
      <c r="NK220"/>
      <c r="NL220"/>
      <c r="NM220"/>
      <c r="NN220"/>
      <c r="NO220"/>
      <c r="NP220"/>
      <c r="NQ220"/>
      <c r="NR220"/>
      <c r="NS220"/>
      <c r="NT220"/>
      <c r="NU220"/>
      <c r="NV220"/>
      <c r="NW220"/>
      <c r="NX220"/>
      <c r="NY220"/>
      <c r="NZ220"/>
      <c r="OA220"/>
      <c r="OB220"/>
      <c r="OC220"/>
      <c r="OD220"/>
      <c r="OE220"/>
      <c r="OF220"/>
      <c r="OG220"/>
      <c r="OH220"/>
      <c r="OI220"/>
      <c r="OJ220"/>
      <c r="OK220"/>
      <c r="OL220"/>
      <c r="OM220"/>
      <c r="ON220"/>
      <c r="OO220"/>
      <c r="OP220"/>
      <c r="OQ220"/>
      <c r="OR220"/>
      <c r="OS220"/>
      <c r="OT220"/>
      <c r="OU220"/>
      <c r="OV220"/>
      <c r="OW220"/>
      <c r="OX220"/>
      <c r="OY220"/>
      <c r="OZ220"/>
      <c r="PA220"/>
      <c r="PB220"/>
      <c r="PC220"/>
      <c r="PD220"/>
      <c r="PE220"/>
      <c r="PF220"/>
      <c r="PG220"/>
      <c r="PH220"/>
      <c r="PI220"/>
      <c r="PJ220"/>
      <c r="PK220"/>
      <c r="PL220"/>
      <c r="PM220"/>
      <c r="PN220"/>
      <c r="PO220"/>
      <c r="PP220"/>
      <c r="PQ220"/>
      <c r="PR220"/>
      <c r="PS220"/>
      <c r="PT220"/>
      <c r="PU220"/>
      <c r="PV220"/>
      <c r="PW220"/>
      <c r="PX220"/>
      <c r="PY220"/>
      <c r="PZ220"/>
      <c r="QA220"/>
      <c r="QB220"/>
      <c r="QC220"/>
      <c r="QD220"/>
      <c r="QE220"/>
      <c r="QF220"/>
      <c r="QG220"/>
      <c r="QH220"/>
      <c r="QI220"/>
      <c r="QJ220"/>
      <c r="QK220"/>
      <c r="QL220"/>
      <c r="QM220"/>
      <c r="QN220"/>
      <c r="QO220"/>
      <c r="QP220"/>
      <c r="QQ220"/>
      <c r="QR220"/>
      <c r="QS220"/>
      <c r="QT220"/>
      <c r="QU220"/>
      <c r="QV220"/>
      <c r="QW220"/>
      <c r="QX220"/>
      <c r="QY220"/>
      <c r="QZ220"/>
      <c r="RA220"/>
      <c r="RB220"/>
      <c r="RC220"/>
      <c r="RD220"/>
      <c r="RE220"/>
      <c r="RF220"/>
      <c r="RG220"/>
      <c r="RH220"/>
      <c r="RI220"/>
      <c r="RJ220"/>
      <c r="RK220"/>
      <c r="RL220"/>
      <c r="RM220"/>
      <c r="RN220"/>
      <c r="RO220"/>
      <c r="RP220"/>
      <c r="RQ220"/>
      <c r="RR220"/>
      <c r="RS220"/>
      <c r="RT220"/>
      <c r="RU220"/>
      <c r="RV220"/>
      <c r="RW220"/>
      <c r="RX220"/>
      <c r="RY220"/>
      <c r="RZ220"/>
      <c r="SA220"/>
      <c r="SB220"/>
      <c r="SC220"/>
      <c r="SD220"/>
      <c r="SE220"/>
      <c r="SF220"/>
      <c r="SG220"/>
      <c r="SH220"/>
      <c r="SI220"/>
      <c r="SJ220"/>
      <c r="SK220"/>
      <c r="SL220"/>
      <c r="SM220"/>
      <c r="SN220"/>
      <c r="SO220"/>
      <c r="SP220"/>
      <c r="SQ220"/>
      <c r="SR220"/>
      <c r="SS220"/>
      <c r="ST220"/>
      <c r="SU220"/>
      <c r="SV220"/>
      <c r="SW220"/>
      <c r="SX220"/>
      <c r="SY220"/>
      <c r="SZ220"/>
      <c r="TA220"/>
      <c r="TB220"/>
      <c r="TC220"/>
      <c r="TD220"/>
      <c r="TE220"/>
      <c r="TF220"/>
      <c r="TG220"/>
      <c r="TH220"/>
      <c r="TI220"/>
      <c r="TJ220"/>
      <c r="TK220"/>
      <c r="TL220"/>
      <c r="TM220"/>
      <c r="TN220"/>
      <c r="TO220"/>
      <c r="TP220"/>
      <c r="TQ220"/>
      <c r="TR220"/>
      <c r="TS220"/>
      <c r="TT220"/>
      <c r="TU220"/>
      <c r="TV220"/>
      <c r="TW220"/>
      <c r="TX220"/>
      <c r="TY220"/>
      <c r="TZ220"/>
      <c r="UA220"/>
      <c r="UB220"/>
      <c r="UC220"/>
      <c r="UD220"/>
      <c r="UE220"/>
      <c r="UF220"/>
      <c r="UG220"/>
      <c r="UH220"/>
      <c r="UI220"/>
      <c r="UJ220"/>
      <c r="UK220"/>
      <c r="UL220"/>
      <c r="UM220"/>
      <c r="UN220"/>
      <c r="UO220"/>
      <c r="UP220"/>
      <c r="UQ220"/>
      <c r="UR220"/>
      <c r="US220"/>
      <c r="UT220"/>
      <c r="UU220"/>
      <c r="UV220"/>
      <c r="UW220"/>
      <c r="UX220"/>
      <c r="UY220"/>
      <c r="UZ220"/>
      <c r="VA220"/>
      <c r="VB220"/>
      <c r="VC220"/>
      <c r="VD220"/>
      <c r="VE220"/>
      <c r="VF220"/>
      <c r="VG220"/>
      <c r="VH220"/>
      <c r="VI220"/>
      <c r="VJ220"/>
      <c r="VK220"/>
      <c r="VL220"/>
      <c r="VM220"/>
      <c r="VN220"/>
      <c r="VO220"/>
      <c r="VP220"/>
      <c r="VQ220"/>
      <c r="VR220"/>
      <c r="VS220"/>
      <c r="VT220"/>
      <c r="VU220"/>
      <c r="VV220"/>
      <c r="VW220"/>
      <c r="VX220"/>
      <c r="VY220"/>
      <c r="VZ220"/>
      <c r="WA220"/>
      <c r="WB220"/>
      <c r="WC220"/>
      <c r="WD220"/>
      <c r="WE220"/>
      <c r="WF220"/>
      <c r="WG220"/>
      <c r="WH220"/>
      <c r="WI220"/>
      <c r="WJ220"/>
      <c r="WK220"/>
      <c r="WL220"/>
      <c r="WM220"/>
      <c r="WN220"/>
      <c r="WO220"/>
      <c r="WP220"/>
      <c r="WQ220"/>
      <c r="WR220"/>
      <c r="WS220"/>
      <c r="WT220"/>
      <c r="WU220"/>
      <c r="WV220"/>
      <c r="WW220"/>
      <c r="WX220"/>
      <c r="WY220"/>
      <c r="WZ220"/>
      <c r="XA220"/>
      <c r="XB220"/>
      <c r="XC220"/>
      <c r="XD220"/>
      <c r="XE220"/>
      <c r="XF220"/>
      <c r="XG220"/>
      <c r="XH220"/>
      <c r="XI220"/>
      <c r="XJ220"/>
      <c r="XK220"/>
      <c r="XL220"/>
      <c r="XM220"/>
      <c r="XN220"/>
      <c r="XO220"/>
      <c r="XP220"/>
      <c r="XQ220"/>
      <c r="XR220"/>
      <c r="XS220"/>
      <c r="XT220"/>
      <c r="XU220"/>
      <c r="XV220"/>
      <c r="XW220"/>
      <c r="XX220"/>
      <c r="XY220"/>
      <c r="XZ220"/>
      <c r="YA220"/>
      <c r="YB220"/>
      <c r="YC220"/>
      <c r="YD220"/>
      <c r="YE220"/>
      <c r="YF220"/>
      <c r="YG220"/>
      <c r="YH220"/>
      <c r="YI220"/>
      <c r="YJ220"/>
      <c r="YK220"/>
      <c r="YL220"/>
      <c r="YM220"/>
      <c r="YN220"/>
      <c r="YO220"/>
      <c r="YP220"/>
      <c r="YQ220"/>
      <c r="YR220"/>
      <c r="YS220"/>
      <c r="YT220"/>
      <c r="YU220"/>
      <c r="YV220"/>
      <c r="YW220"/>
      <c r="YX220"/>
      <c r="YY220"/>
      <c r="YZ220"/>
      <c r="ZA220"/>
      <c r="ZB220"/>
      <c r="ZC220"/>
      <c r="ZD220"/>
      <c r="ZE220"/>
      <c r="ZF220"/>
      <c r="ZG220"/>
      <c r="ZH220"/>
      <c r="ZI220"/>
      <c r="ZJ220"/>
      <c r="ZK220"/>
      <c r="ZL220"/>
      <c r="ZM220"/>
      <c r="ZN220"/>
      <c r="ZO220"/>
      <c r="ZP220"/>
      <c r="ZQ220"/>
      <c r="ZR220"/>
      <c r="ZS220"/>
      <c r="ZT220"/>
      <c r="ZU220"/>
      <c r="ZV220"/>
      <c r="ZW220"/>
      <c r="ZX220"/>
      <c r="ZY220"/>
      <c r="ZZ220"/>
      <c r="AAA220"/>
      <c r="AAB220"/>
      <c r="AAC220"/>
      <c r="AAD220"/>
      <c r="AAE220"/>
      <c r="AAF220"/>
      <c r="AAG220"/>
      <c r="AAH220"/>
      <c r="AAI220"/>
      <c r="AAJ220"/>
      <c r="AAK220"/>
      <c r="AAL220"/>
      <c r="AAM220"/>
      <c r="AAN220"/>
      <c r="AAO220"/>
      <c r="AAP220"/>
      <c r="AAQ220"/>
      <c r="AAR220"/>
      <c r="AAS220"/>
      <c r="AAT220"/>
      <c r="AAU220"/>
      <c r="AAV220"/>
      <c r="AAW220"/>
      <c r="AAX220"/>
      <c r="AAY220"/>
      <c r="AAZ220"/>
      <c r="ABA220"/>
      <c r="ABB220"/>
      <c r="ABC220"/>
      <c r="ABD220"/>
      <c r="ABE220"/>
      <c r="ABF220"/>
      <c r="ABG220"/>
      <c r="ABH220"/>
      <c r="ABI220"/>
      <c r="ABJ220"/>
      <c r="ABK220"/>
      <c r="ABL220"/>
      <c r="ABM220"/>
      <c r="ABN220"/>
      <c r="ABO220"/>
      <c r="ABP220"/>
      <c r="ABQ220"/>
      <c r="ABR220"/>
      <c r="ABS220"/>
      <c r="ABT220"/>
      <c r="ABU220"/>
      <c r="ABV220"/>
      <c r="ABW220"/>
      <c r="ABX220"/>
      <c r="ABY220"/>
      <c r="ABZ220"/>
      <c r="ACA220"/>
      <c r="ACB220"/>
      <c r="ACC220"/>
      <c r="ACD220"/>
      <c r="ACE220"/>
      <c r="ACF220"/>
      <c r="ACG220"/>
      <c r="ACH220"/>
      <c r="ACI220"/>
      <c r="ACJ220"/>
      <c r="ACK220"/>
      <c r="ACL220"/>
      <c r="ACM220"/>
      <c r="ACN220"/>
      <c r="ACO220"/>
      <c r="ACP220"/>
      <c r="ACQ220"/>
      <c r="ACR220"/>
      <c r="ACS220"/>
      <c r="ACT220"/>
      <c r="ACU220"/>
      <c r="ACV220"/>
      <c r="ACW220"/>
      <c r="ACX220"/>
      <c r="ACY220"/>
      <c r="ACZ220"/>
      <c r="ADA220"/>
      <c r="ADB220"/>
      <c r="ADC220"/>
      <c r="ADD220"/>
      <c r="ADE220"/>
      <c r="ADF220"/>
      <c r="ADG220"/>
      <c r="ADH220"/>
      <c r="ADI220"/>
      <c r="ADJ220"/>
      <c r="ADK220"/>
      <c r="ADL220"/>
      <c r="ADM220"/>
      <c r="ADN220"/>
      <c r="ADO220"/>
      <c r="ADP220"/>
      <c r="ADQ220"/>
      <c r="ADR220"/>
      <c r="ADS220"/>
      <c r="ADT220"/>
      <c r="ADU220"/>
      <c r="ADV220"/>
      <c r="ADW220"/>
      <c r="ADX220"/>
      <c r="ADY220"/>
      <c r="ADZ220"/>
      <c r="AEA220"/>
      <c r="AEB220"/>
      <c r="AEC220"/>
      <c r="AED220"/>
      <c r="AEE220"/>
      <c r="AEF220"/>
      <c r="AEG220"/>
      <c r="AEH220"/>
      <c r="AEI220"/>
      <c r="AEJ220"/>
      <c r="AEK220"/>
      <c r="AEL220"/>
      <c r="AEM220"/>
      <c r="AEN220"/>
      <c r="AEO220"/>
      <c r="AEP220"/>
      <c r="AEQ220"/>
      <c r="AER220"/>
      <c r="AES220"/>
      <c r="AET220"/>
      <c r="AEU220"/>
      <c r="AEV220"/>
      <c r="AEW220"/>
      <c r="AEX220"/>
      <c r="AEY220"/>
      <c r="AEZ220"/>
      <c r="AFA220"/>
      <c r="AFB220"/>
      <c r="AFC220"/>
      <c r="AFD220"/>
      <c r="AFE220"/>
      <c r="AFF220"/>
      <c r="AFG220"/>
      <c r="AFH220"/>
      <c r="AFI220"/>
      <c r="AFJ220"/>
      <c r="AFK220"/>
      <c r="AFL220"/>
      <c r="AFM220"/>
      <c r="AFN220"/>
      <c r="AFO220"/>
      <c r="AFP220"/>
      <c r="AFQ220"/>
      <c r="AFR220"/>
      <c r="AFS220"/>
      <c r="AFT220"/>
      <c r="AFU220"/>
      <c r="AFV220"/>
      <c r="AFW220"/>
      <c r="AFX220"/>
      <c r="AFY220"/>
      <c r="AFZ220"/>
      <c r="AGA220"/>
      <c r="AGB220"/>
      <c r="AGC220"/>
      <c r="AGD220"/>
      <c r="AGE220"/>
      <c r="AGF220"/>
      <c r="AGG220"/>
      <c r="AGH220"/>
      <c r="AGI220"/>
      <c r="AGJ220"/>
      <c r="AGK220"/>
      <c r="AGL220"/>
      <c r="AGM220"/>
      <c r="AGN220"/>
      <c r="AGO220"/>
      <c r="AGP220"/>
      <c r="AGQ220"/>
      <c r="AGR220"/>
      <c r="AGS220"/>
      <c r="AGT220"/>
      <c r="AGU220"/>
      <c r="AGV220"/>
      <c r="AGW220"/>
      <c r="AGX220"/>
      <c r="AGY220"/>
      <c r="AGZ220"/>
      <c r="AHA220"/>
      <c r="AHB220"/>
      <c r="AHC220"/>
      <c r="AHD220"/>
      <c r="AHE220"/>
      <c r="AHF220"/>
      <c r="AHG220"/>
      <c r="AHH220"/>
      <c r="AHI220"/>
      <c r="AHJ220"/>
      <c r="AHK220"/>
      <c r="AHL220"/>
      <c r="AHM220"/>
      <c r="AHN220"/>
      <c r="AHO220"/>
      <c r="AHP220"/>
      <c r="AHQ220"/>
      <c r="AHR220"/>
      <c r="AHS220"/>
      <c r="AHT220"/>
      <c r="AHU220"/>
      <c r="AHV220"/>
      <c r="AHW220"/>
      <c r="AHX220"/>
      <c r="AHY220"/>
      <c r="AHZ220"/>
      <c r="AIA220"/>
      <c r="AIB220"/>
      <c r="AIC220"/>
      <c r="AID220"/>
      <c r="AIE220"/>
      <c r="AIF220"/>
      <c r="AIG220"/>
      <c r="AIH220"/>
      <c r="AII220"/>
      <c r="AIJ220"/>
      <c r="AIK220"/>
      <c r="AIL220"/>
      <c r="AIM220"/>
      <c r="AIN220"/>
      <c r="AIO220"/>
      <c r="AIP220"/>
      <c r="AIQ220"/>
      <c r="AIR220"/>
      <c r="AIS220"/>
      <c r="AIT220"/>
      <c r="AIU220"/>
      <c r="AIV220"/>
      <c r="AIW220"/>
      <c r="AIX220"/>
      <c r="AIY220"/>
      <c r="AIZ220"/>
      <c r="AJA220"/>
      <c r="AJB220"/>
      <c r="AJC220"/>
      <c r="AJD220"/>
      <c r="AJE220"/>
      <c r="AJF220"/>
      <c r="AJG220"/>
      <c r="AJH220"/>
      <c r="AJI220"/>
      <c r="AJJ220"/>
      <c r="AJK220"/>
      <c r="AJL220"/>
      <c r="AJM220"/>
      <c r="AJN220"/>
      <c r="AJO220"/>
      <c r="AJP220"/>
      <c r="AJQ220"/>
      <c r="AJR220"/>
      <c r="AJS220"/>
      <c r="AJT220"/>
      <c r="AJU220"/>
      <c r="AJV220"/>
      <c r="AJW220"/>
      <c r="AJX220"/>
      <c r="AJY220"/>
      <c r="AJZ220"/>
      <c r="AKA220"/>
      <c r="AKB220"/>
      <c r="AKC220"/>
      <c r="AKD220"/>
      <c r="AKE220"/>
      <c r="AKF220"/>
      <c r="AKG220"/>
      <c r="AKH220"/>
      <c r="AKI220"/>
      <c r="AKJ220"/>
      <c r="AKK220"/>
      <c r="AKL220"/>
      <c r="AKM220"/>
      <c r="AKN220"/>
      <c r="AKO220"/>
      <c r="AKP220"/>
      <c r="AKQ220"/>
      <c r="AKR220"/>
      <c r="AKS220"/>
      <c r="AKT220"/>
      <c r="AKU220"/>
      <c r="AKV220"/>
      <c r="AKW220"/>
      <c r="AKX220"/>
      <c r="AKY220"/>
      <c r="AKZ220"/>
      <c r="ALA220"/>
      <c r="ALB220"/>
      <c r="ALC220"/>
      <c r="ALD220"/>
      <c r="ALE220"/>
      <c r="ALF220"/>
      <c r="ALG220"/>
      <c r="ALH220"/>
      <c r="ALI220"/>
      <c r="ALJ220"/>
      <c r="ALK220"/>
      <c r="ALL220"/>
      <c r="ALM220"/>
      <c r="ALN220"/>
      <c r="ALO220"/>
      <c r="ALP220"/>
      <c r="ALQ220"/>
      <c r="ALR220"/>
      <c r="ALS220"/>
      <c r="ALT220"/>
      <c r="ALU220"/>
      <c r="ALV220"/>
      <c r="ALW220"/>
      <c r="ALX220"/>
      <c r="ALY220"/>
      <c r="ALZ220"/>
      <c r="AMA220"/>
      <c r="AMB220"/>
      <c r="AMC220"/>
      <c r="AMD220"/>
      <c r="AME220"/>
      <c r="AMF220"/>
      <c r="AMG220"/>
      <c r="AMH220"/>
      <c r="AMI220"/>
      <c r="AMJ220"/>
      <c r="AMK220"/>
      <c r="AML220"/>
      <c r="AMM220"/>
      <c r="AMN220"/>
      <c r="AMO220"/>
      <c r="AMP220"/>
      <c r="AMQ220"/>
      <c r="AMR220"/>
      <c r="AMS220"/>
      <c r="AMT220"/>
      <c r="AMU220"/>
      <c r="AMV220"/>
      <c r="AMW220"/>
      <c r="AMX220"/>
      <c r="AMY220"/>
      <c r="AMZ220"/>
      <c r="ANA220"/>
      <c r="ANB220"/>
      <c r="ANC220"/>
      <c r="AND220"/>
      <c r="ANE220"/>
      <c r="ANF220"/>
      <c r="ANG220"/>
      <c r="ANH220"/>
      <c r="ANI220"/>
      <c r="ANJ220"/>
      <c r="ANK220"/>
      <c r="ANL220"/>
      <c r="ANM220"/>
      <c r="ANN220"/>
      <c r="ANO220"/>
      <c r="ANP220"/>
      <c r="ANQ220"/>
      <c r="ANR220"/>
      <c r="ANS220"/>
      <c r="ANT220"/>
      <c r="ANU220"/>
      <c r="ANV220"/>
      <c r="ANW220"/>
      <c r="ANX220"/>
      <c r="ANY220"/>
      <c r="ANZ220"/>
      <c r="AOA220"/>
      <c r="AOB220"/>
      <c r="AOC220"/>
      <c r="AOD220"/>
      <c r="AOE220"/>
      <c r="AOF220"/>
      <c r="AOG220"/>
      <c r="AOH220"/>
      <c r="AOI220"/>
      <c r="AOJ220"/>
      <c r="AOK220"/>
      <c r="AOL220"/>
      <c r="AOM220"/>
      <c r="AON220"/>
      <c r="AOO220"/>
      <c r="AOP220"/>
      <c r="AOQ220"/>
      <c r="AOR220"/>
      <c r="AOS220"/>
      <c r="AOT220"/>
      <c r="AOU220"/>
      <c r="AOV220"/>
      <c r="AOW220"/>
      <c r="AOX220"/>
      <c r="AOY220"/>
      <c r="AOZ220"/>
      <c r="APA220"/>
      <c r="APB220"/>
      <c r="APC220"/>
      <c r="APD220"/>
      <c r="APE220"/>
      <c r="APF220"/>
      <c r="APG220"/>
      <c r="APH220"/>
      <c r="API220"/>
      <c r="APJ220"/>
      <c r="APK220"/>
      <c r="APL220"/>
      <c r="APM220"/>
      <c r="APN220"/>
      <c r="APO220"/>
      <c r="APP220"/>
      <c r="APQ220"/>
      <c r="APR220"/>
      <c r="APS220"/>
      <c r="APT220"/>
      <c r="APU220"/>
      <c r="APV220"/>
      <c r="APW220"/>
      <c r="APX220"/>
      <c r="APY220"/>
      <c r="APZ220"/>
      <c r="AQA220"/>
      <c r="AQB220"/>
      <c r="AQC220"/>
      <c r="AQD220"/>
      <c r="AQE220"/>
      <c r="AQF220"/>
      <c r="AQG220"/>
      <c r="AQH220"/>
      <c r="AQI220"/>
      <c r="AQJ220"/>
      <c r="AQK220"/>
      <c r="AQL220"/>
      <c r="AQM220"/>
      <c r="AQN220"/>
      <c r="AQO220"/>
      <c r="AQP220"/>
      <c r="AQQ220"/>
      <c r="AQR220"/>
      <c r="AQS220"/>
      <c r="AQT220"/>
      <c r="AQU220"/>
      <c r="AQV220"/>
      <c r="AQW220"/>
      <c r="AQX220"/>
      <c r="AQY220"/>
      <c r="AQZ220"/>
      <c r="ARA220"/>
      <c r="ARB220"/>
      <c r="ARC220"/>
      <c r="ARD220"/>
      <c r="ARE220"/>
      <c r="ARF220"/>
      <c r="ARG220"/>
      <c r="ARH220"/>
      <c r="ARI220"/>
      <c r="ARJ220"/>
      <c r="ARK220"/>
      <c r="ARL220"/>
      <c r="ARM220"/>
      <c r="ARN220"/>
      <c r="ARO220"/>
      <c r="ARP220"/>
      <c r="ARQ220"/>
      <c r="ARR220"/>
      <c r="ARS220"/>
      <c r="ART220"/>
      <c r="ARU220"/>
      <c r="ARV220"/>
      <c r="ARW220"/>
      <c r="ARX220"/>
      <c r="ARY220"/>
      <c r="ARZ220"/>
      <c r="ASA220"/>
      <c r="ASB220"/>
      <c r="ASC220"/>
      <c r="ASD220"/>
      <c r="ASE220"/>
      <c r="ASF220"/>
      <c r="ASG220"/>
      <c r="ASH220"/>
      <c r="ASI220"/>
      <c r="ASJ220"/>
      <c r="ASK220"/>
      <c r="ASL220"/>
      <c r="ASM220"/>
      <c r="ASN220"/>
      <c r="ASO220"/>
      <c r="ASP220"/>
      <c r="ASQ220"/>
      <c r="ASR220"/>
      <c r="ASS220"/>
      <c r="AST220"/>
      <c r="ASU220"/>
      <c r="ASV220"/>
      <c r="ASW220"/>
      <c r="ASX220"/>
      <c r="ASY220"/>
      <c r="ASZ220"/>
      <c r="ATA220"/>
      <c r="ATB220"/>
      <c r="ATC220"/>
      <c r="ATD220"/>
      <c r="ATE220"/>
      <c r="ATF220"/>
      <c r="ATG220"/>
      <c r="ATH220"/>
      <c r="ATI220"/>
      <c r="ATJ220"/>
      <c r="ATK220"/>
      <c r="ATL220"/>
      <c r="ATM220"/>
      <c r="ATN220"/>
      <c r="ATO220"/>
      <c r="ATP220"/>
      <c r="ATQ220"/>
      <c r="ATR220"/>
      <c r="ATS220"/>
      <c r="ATT220"/>
      <c r="ATU220"/>
      <c r="ATV220"/>
      <c r="ATW220"/>
      <c r="ATX220"/>
      <c r="ATY220"/>
      <c r="ATZ220"/>
      <c r="AUA220"/>
      <c r="AUB220"/>
      <c r="AUC220"/>
      <c r="AUD220"/>
      <c r="AUE220"/>
      <c r="AUF220"/>
      <c r="AUG220"/>
      <c r="AUH220"/>
      <c r="AUI220"/>
      <c r="AUJ220"/>
      <c r="AUK220"/>
      <c r="AUL220"/>
      <c r="AUM220"/>
      <c r="AUN220"/>
      <c r="AUO220"/>
      <c r="AUP220"/>
      <c r="AUQ220"/>
      <c r="AUR220"/>
      <c r="AUS220"/>
      <c r="AUT220"/>
      <c r="AUU220"/>
      <c r="AUV220"/>
      <c r="AUW220"/>
      <c r="AUX220"/>
      <c r="AUY220"/>
      <c r="AUZ220"/>
      <c r="AVA220"/>
      <c r="AVB220"/>
      <c r="AVC220"/>
      <c r="AVD220"/>
      <c r="AVE220"/>
      <c r="AVF220"/>
      <c r="AVG220"/>
      <c r="AVH220"/>
      <c r="AVI220"/>
      <c r="AVJ220"/>
      <c r="AVK220"/>
      <c r="AVL220"/>
      <c r="AVM220"/>
      <c r="AVN220"/>
      <c r="AVO220"/>
      <c r="AVP220"/>
      <c r="AVQ220"/>
      <c r="AVR220"/>
      <c r="AVS220"/>
      <c r="AVT220"/>
      <c r="AVU220"/>
      <c r="AVV220"/>
      <c r="AVW220"/>
      <c r="AVX220"/>
      <c r="AVY220"/>
      <c r="AVZ220"/>
      <c r="AWA220"/>
      <c r="AWB220"/>
      <c r="AWC220"/>
      <c r="AWD220"/>
      <c r="AWE220"/>
      <c r="AWF220"/>
      <c r="AWG220"/>
      <c r="AWH220"/>
      <c r="AWI220"/>
      <c r="AWJ220"/>
      <c r="AWK220"/>
      <c r="AWL220"/>
      <c r="AWM220"/>
      <c r="AWN220"/>
      <c r="AWO220"/>
      <c r="AWP220"/>
      <c r="AWQ220"/>
      <c r="AWR220"/>
      <c r="AWS220"/>
      <c r="AWT220"/>
      <c r="AWU220"/>
      <c r="AWV220"/>
      <c r="AWW220"/>
      <c r="AWX220"/>
      <c r="AWY220"/>
      <c r="AWZ220"/>
      <c r="AXA220"/>
      <c r="AXB220"/>
      <c r="AXC220"/>
      <c r="AXD220"/>
      <c r="AXE220"/>
      <c r="AXF220"/>
      <c r="AXG220"/>
      <c r="AXH220"/>
      <c r="AXI220"/>
      <c r="AXJ220"/>
      <c r="AXK220"/>
      <c r="AXL220"/>
      <c r="AXM220"/>
      <c r="AXN220"/>
      <c r="AXO220"/>
      <c r="AXP220"/>
      <c r="AXQ220"/>
      <c r="AXR220"/>
      <c r="AXS220"/>
      <c r="AXT220"/>
      <c r="AXU220"/>
      <c r="AXV220"/>
      <c r="AXW220"/>
      <c r="AXX220"/>
      <c r="AXY220"/>
      <c r="AXZ220"/>
      <c r="AYA220"/>
      <c r="AYB220"/>
      <c r="AYC220"/>
      <c r="AYD220"/>
      <c r="AYE220"/>
      <c r="AYF220"/>
      <c r="AYG220"/>
      <c r="AYH220"/>
      <c r="AYI220"/>
      <c r="AYJ220"/>
      <c r="AYK220"/>
      <c r="AYL220"/>
      <c r="AYM220"/>
      <c r="AYN220"/>
      <c r="AYO220"/>
      <c r="AYP220"/>
      <c r="AYQ220"/>
      <c r="AYR220"/>
      <c r="AYS220"/>
      <c r="AYT220"/>
      <c r="AYU220"/>
      <c r="AYV220"/>
      <c r="AYW220"/>
      <c r="AYX220"/>
      <c r="AYY220"/>
      <c r="AYZ220"/>
      <c r="AZA220"/>
      <c r="AZB220"/>
      <c r="AZC220"/>
      <c r="AZD220"/>
      <c r="AZE220"/>
      <c r="AZF220"/>
      <c r="AZG220"/>
      <c r="AZH220"/>
      <c r="AZI220"/>
      <c r="AZJ220"/>
      <c r="AZK220"/>
      <c r="AZL220"/>
      <c r="AZM220"/>
      <c r="AZN220"/>
      <c r="AZO220"/>
      <c r="AZP220"/>
      <c r="AZQ220"/>
      <c r="AZR220"/>
      <c r="AZS220"/>
      <c r="AZT220"/>
      <c r="AZU220"/>
      <c r="AZV220"/>
      <c r="AZW220"/>
      <c r="AZX220"/>
      <c r="AZY220"/>
      <c r="AZZ220"/>
      <c r="BAA220"/>
      <c r="BAB220"/>
      <c r="BAC220"/>
      <c r="BAD220"/>
      <c r="BAE220"/>
      <c r="BAF220"/>
      <c r="BAG220"/>
      <c r="BAH220"/>
      <c r="BAI220"/>
      <c r="BAJ220"/>
      <c r="BAK220"/>
      <c r="BAL220"/>
      <c r="BAM220"/>
      <c r="BAN220"/>
      <c r="BAO220"/>
      <c r="BAP220"/>
      <c r="BAQ220"/>
      <c r="BAR220"/>
      <c r="BAS220"/>
      <c r="BAT220"/>
      <c r="BAU220"/>
      <c r="BAV220"/>
      <c r="BAW220"/>
      <c r="BAX220"/>
      <c r="BAY220"/>
      <c r="BAZ220"/>
      <c r="BBA220"/>
      <c r="BBB220"/>
      <c r="BBC220"/>
      <c r="BBD220"/>
      <c r="BBE220"/>
      <c r="BBF220"/>
      <c r="BBG220"/>
      <c r="BBH220"/>
      <c r="BBI220"/>
      <c r="BBJ220"/>
      <c r="BBK220"/>
      <c r="BBL220"/>
      <c r="BBM220"/>
      <c r="BBN220"/>
      <c r="BBO220"/>
      <c r="BBP220"/>
      <c r="BBQ220"/>
      <c r="BBR220"/>
      <c r="BBS220"/>
      <c r="BBT220"/>
      <c r="BBU220"/>
      <c r="BBV220"/>
      <c r="BBW220"/>
      <c r="BBX220"/>
      <c r="BBY220"/>
      <c r="BBZ220"/>
      <c r="BCA220"/>
      <c r="BCB220"/>
      <c r="BCC220"/>
      <c r="BCD220"/>
      <c r="BCE220"/>
      <c r="BCF220"/>
      <c r="BCG220"/>
      <c r="BCH220"/>
      <c r="BCI220"/>
      <c r="BCJ220"/>
      <c r="BCK220"/>
      <c r="BCL220"/>
      <c r="BCM220"/>
      <c r="BCN220"/>
      <c r="BCO220"/>
      <c r="BCP220"/>
      <c r="BCQ220"/>
      <c r="BCR220"/>
      <c r="BCS220"/>
      <c r="BCT220"/>
      <c r="BCU220"/>
      <c r="BCV220"/>
      <c r="BCW220"/>
      <c r="BCX220"/>
      <c r="BCY220"/>
      <c r="BCZ220"/>
      <c r="BDA220"/>
      <c r="BDB220"/>
      <c r="BDC220"/>
      <c r="BDD220"/>
      <c r="BDE220"/>
      <c r="BDF220"/>
      <c r="BDG220"/>
      <c r="BDH220"/>
      <c r="BDI220"/>
      <c r="BDJ220"/>
      <c r="BDK220"/>
      <c r="BDL220"/>
      <c r="BDM220"/>
      <c r="BDN220"/>
      <c r="BDO220"/>
      <c r="BDP220"/>
      <c r="BDQ220"/>
      <c r="BDR220"/>
      <c r="BDS220"/>
      <c r="BDT220"/>
      <c r="BDU220"/>
      <c r="BDV220"/>
      <c r="BDW220"/>
      <c r="BDX220"/>
      <c r="BDY220"/>
      <c r="BDZ220"/>
      <c r="BEA220"/>
      <c r="BEB220"/>
      <c r="BEC220"/>
      <c r="BED220"/>
      <c r="BEE220"/>
      <c r="BEF220"/>
      <c r="BEG220"/>
      <c r="BEH220"/>
      <c r="BEI220"/>
      <c r="BEJ220"/>
      <c r="BEK220"/>
      <c r="BEL220"/>
      <c r="BEM220"/>
      <c r="BEN220"/>
      <c r="BEO220"/>
      <c r="BEP220"/>
      <c r="BEQ220"/>
      <c r="BER220"/>
      <c r="BES220"/>
      <c r="BET220"/>
      <c r="BEU220"/>
      <c r="BEV220"/>
      <c r="BEW220"/>
      <c r="BEX220"/>
      <c r="BEY220"/>
      <c r="BEZ220"/>
      <c r="BFA220"/>
      <c r="BFB220"/>
      <c r="BFC220"/>
      <c r="BFD220"/>
      <c r="BFE220"/>
      <c r="BFF220"/>
      <c r="BFG220"/>
      <c r="BFH220"/>
      <c r="BFI220"/>
      <c r="BFJ220"/>
      <c r="BFK220"/>
      <c r="BFL220"/>
      <c r="BFM220"/>
      <c r="BFN220"/>
      <c r="BFO220"/>
      <c r="BFP220"/>
      <c r="BFQ220"/>
      <c r="BFR220"/>
      <c r="BFS220"/>
      <c r="BFT220"/>
      <c r="BFU220"/>
      <c r="BFV220"/>
      <c r="BFW220"/>
      <c r="BFX220"/>
      <c r="BFY220"/>
      <c r="BFZ220"/>
      <c r="BGA220"/>
      <c r="BGB220"/>
      <c r="BGC220"/>
      <c r="BGD220"/>
      <c r="BGE220"/>
      <c r="BGF220"/>
      <c r="BGG220"/>
      <c r="BGH220"/>
      <c r="BGI220"/>
      <c r="BGJ220"/>
      <c r="BGK220"/>
      <c r="BGL220"/>
      <c r="BGM220"/>
      <c r="BGN220"/>
      <c r="BGO220"/>
      <c r="BGP220"/>
      <c r="BGQ220"/>
      <c r="BGR220"/>
      <c r="BGS220"/>
      <c r="BGT220"/>
      <c r="BGU220"/>
      <c r="BGV220"/>
      <c r="BGW220"/>
      <c r="BGX220"/>
      <c r="BGY220"/>
      <c r="BGZ220"/>
      <c r="BHA220"/>
      <c r="BHB220"/>
      <c r="BHC220"/>
      <c r="BHD220"/>
      <c r="BHE220"/>
      <c r="BHF220"/>
      <c r="BHG220"/>
      <c r="BHH220"/>
      <c r="BHI220"/>
      <c r="BHJ220"/>
      <c r="BHK220"/>
      <c r="BHL220"/>
      <c r="BHM220"/>
      <c r="BHN220"/>
      <c r="BHO220"/>
      <c r="BHP220"/>
      <c r="BHQ220"/>
      <c r="BHR220"/>
      <c r="BHS220"/>
      <c r="BHT220"/>
      <c r="BHU220"/>
      <c r="BHV220"/>
      <c r="BHW220"/>
      <c r="BHX220"/>
      <c r="BHY220"/>
      <c r="BHZ220"/>
      <c r="BIA220"/>
      <c r="BIB220"/>
      <c r="BIC220"/>
    </row>
    <row r="221" spans="1:1589" s="9" customFormat="1" ht="35.25" customHeight="1">
      <c r="A221" s="79"/>
      <c r="B221" s="32"/>
      <c r="C221" s="201"/>
      <c r="D221" s="198"/>
      <c r="E221" s="115">
        <v>42370</v>
      </c>
      <c r="F221" s="115">
        <v>42735</v>
      </c>
      <c r="G221" s="116" t="s">
        <v>11</v>
      </c>
      <c r="H221" s="145"/>
      <c r="I221" s="145"/>
      <c r="J221" s="145"/>
      <c r="K221" s="130"/>
      <c r="L221" s="145"/>
      <c r="M221" s="130"/>
      <c r="N221" s="145"/>
      <c r="O221" s="145"/>
      <c r="P221" s="145"/>
      <c r="Q221" s="145"/>
      <c r="R221" s="145"/>
      <c r="S221" s="145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  <c r="IZ221"/>
      <c r="JA221"/>
      <c r="JB221"/>
      <c r="JC221"/>
      <c r="JD221"/>
      <c r="JE221"/>
      <c r="JF221"/>
      <c r="JG221"/>
      <c r="JH221"/>
      <c r="JI221"/>
      <c r="JJ221"/>
      <c r="JK221"/>
      <c r="JL221"/>
      <c r="JM221"/>
      <c r="JN221"/>
      <c r="JO221"/>
      <c r="JP221"/>
      <c r="JQ221"/>
      <c r="JR221"/>
      <c r="JS221"/>
      <c r="JT221"/>
      <c r="JU221"/>
      <c r="JV221"/>
      <c r="JW221"/>
      <c r="JX221"/>
      <c r="JY221"/>
      <c r="JZ221"/>
      <c r="KA221"/>
      <c r="KB221"/>
      <c r="KC221"/>
      <c r="KD221"/>
      <c r="KE221"/>
      <c r="KF221"/>
      <c r="KG221"/>
      <c r="KH221"/>
      <c r="KI221"/>
      <c r="KJ221"/>
      <c r="KK221"/>
      <c r="KL221"/>
      <c r="KM221"/>
      <c r="KN221"/>
      <c r="KO221"/>
      <c r="KP221"/>
      <c r="KQ221"/>
      <c r="KR221"/>
      <c r="KS221"/>
      <c r="KT221"/>
      <c r="KU221"/>
      <c r="KV221"/>
      <c r="KW221"/>
      <c r="KX221"/>
      <c r="KY221"/>
      <c r="KZ221"/>
      <c r="LA221"/>
      <c r="LB221"/>
      <c r="LC221"/>
      <c r="LD221"/>
      <c r="LE221"/>
      <c r="LF221"/>
      <c r="LG221"/>
      <c r="LH221"/>
      <c r="LI221"/>
      <c r="LJ221"/>
      <c r="LK221"/>
      <c r="LL221"/>
      <c r="LM221"/>
      <c r="LN221"/>
      <c r="LO221"/>
      <c r="LP221"/>
      <c r="LQ221"/>
      <c r="LR221"/>
      <c r="LS221"/>
      <c r="LT221"/>
      <c r="LU221"/>
      <c r="LV221"/>
      <c r="LW221"/>
      <c r="LX221"/>
      <c r="LY221"/>
      <c r="LZ221"/>
      <c r="MA221"/>
      <c r="MB221"/>
      <c r="MC221"/>
      <c r="MD221"/>
      <c r="ME221"/>
      <c r="MF221"/>
      <c r="MG221"/>
      <c r="MH221"/>
      <c r="MI221"/>
      <c r="MJ221"/>
      <c r="MK221"/>
      <c r="ML221"/>
      <c r="MM221"/>
      <c r="MN221"/>
      <c r="MO221"/>
      <c r="MP221"/>
      <c r="MQ221"/>
      <c r="MR221"/>
      <c r="MS221"/>
      <c r="MT221"/>
      <c r="MU221"/>
      <c r="MV221"/>
      <c r="MW221"/>
      <c r="MX221"/>
      <c r="MY221"/>
      <c r="MZ221"/>
      <c r="NA221"/>
      <c r="NB221"/>
      <c r="NC221"/>
      <c r="ND221"/>
      <c r="NE221"/>
      <c r="NF221"/>
      <c r="NG221"/>
      <c r="NH221"/>
      <c r="NI221"/>
      <c r="NJ221"/>
      <c r="NK221"/>
      <c r="NL221"/>
      <c r="NM221"/>
      <c r="NN221"/>
      <c r="NO221"/>
      <c r="NP221"/>
      <c r="NQ221"/>
      <c r="NR221"/>
      <c r="NS221"/>
      <c r="NT221"/>
      <c r="NU221"/>
      <c r="NV221"/>
      <c r="NW221"/>
      <c r="NX221"/>
      <c r="NY221"/>
      <c r="NZ221"/>
      <c r="OA221"/>
      <c r="OB221"/>
      <c r="OC221"/>
      <c r="OD221"/>
      <c r="OE221"/>
      <c r="OF221"/>
      <c r="OG221"/>
      <c r="OH221"/>
      <c r="OI221"/>
      <c r="OJ221"/>
      <c r="OK221"/>
      <c r="OL221"/>
      <c r="OM221"/>
      <c r="ON221"/>
      <c r="OO221"/>
      <c r="OP221"/>
      <c r="OQ221"/>
      <c r="OR221"/>
      <c r="OS221"/>
      <c r="OT221"/>
      <c r="OU221"/>
      <c r="OV221"/>
      <c r="OW221"/>
      <c r="OX221"/>
      <c r="OY221"/>
      <c r="OZ221"/>
      <c r="PA221"/>
      <c r="PB221"/>
      <c r="PC221"/>
      <c r="PD221"/>
      <c r="PE221"/>
      <c r="PF221"/>
      <c r="PG221"/>
      <c r="PH221"/>
      <c r="PI221"/>
      <c r="PJ221"/>
      <c r="PK221"/>
      <c r="PL221"/>
      <c r="PM221"/>
      <c r="PN221"/>
      <c r="PO221"/>
      <c r="PP221"/>
      <c r="PQ221"/>
      <c r="PR221"/>
      <c r="PS221"/>
      <c r="PT221"/>
      <c r="PU221"/>
      <c r="PV221"/>
      <c r="PW221"/>
      <c r="PX221"/>
      <c r="PY221"/>
      <c r="PZ221"/>
      <c r="QA221"/>
      <c r="QB221"/>
      <c r="QC221"/>
      <c r="QD221"/>
      <c r="QE221"/>
      <c r="QF221"/>
      <c r="QG221"/>
      <c r="QH221"/>
      <c r="QI221"/>
      <c r="QJ221"/>
      <c r="QK221"/>
      <c r="QL221"/>
      <c r="QM221"/>
      <c r="QN221"/>
      <c r="QO221"/>
      <c r="QP221"/>
      <c r="QQ221"/>
      <c r="QR221"/>
      <c r="QS221"/>
      <c r="QT221"/>
      <c r="QU221"/>
      <c r="QV221"/>
      <c r="QW221"/>
      <c r="QX221"/>
      <c r="QY221"/>
      <c r="QZ221"/>
      <c r="RA221"/>
      <c r="RB221"/>
      <c r="RC221"/>
      <c r="RD221"/>
      <c r="RE221"/>
      <c r="RF221"/>
      <c r="RG221"/>
      <c r="RH221"/>
      <c r="RI221"/>
      <c r="RJ221"/>
      <c r="RK221"/>
      <c r="RL221"/>
      <c r="RM221"/>
      <c r="RN221"/>
      <c r="RO221"/>
      <c r="RP221"/>
      <c r="RQ221"/>
      <c r="RR221"/>
      <c r="RS221"/>
      <c r="RT221"/>
      <c r="RU221"/>
      <c r="RV221"/>
      <c r="RW221"/>
      <c r="RX221"/>
      <c r="RY221"/>
      <c r="RZ221"/>
      <c r="SA221"/>
      <c r="SB221"/>
      <c r="SC221"/>
      <c r="SD221"/>
      <c r="SE221"/>
      <c r="SF221"/>
      <c r="SG221"/>
      <c r="SH221"/>
      <c r="SI221"/>
      <c r="SJ221"/>
      <c r="SK221"/>
      <c r="SL221"/>
      <c r="SM221"/>
      <c r="SN221"/>
      <c r="SO221"/>
      <c r="SP221"/>
      <c r="SQ221"/>
      <c r="SR221"/>
      <c r="SS221"/>
      <c r="ST221"/>
      <c r="SU221"/>
      <c r="SV221"/>
      <c r="SW221"/>
      <c r="SX221"/>
      <c r="SY221"/>
      <c r="SZ221"/>
      <c r="TA221"/>
      <c r="TB221"/>
      <c r="TC221"/>
      <c r="TD221"/>
      <c r="TE221"/>
      <c r="TF221"/>
      <c r="TG221"/>
      <c r="TH221"/>
      <c r="TI221"/>
      <c r="TJ221"/>
      <c r="TK221"/>
      <c r="TL221"/>
      <c r="TM221"/>
      <c r="TN221"/>
      <c r="TO221"/>
      <c r="TP221"/>
      <c r="TQ221"/>
      <c r="TR221"/>
      <c r="TS221"/>
      <c r="TT221"/>
      <c r="TU221"/>
      <c r="TV221"/>
      <c r="TW221"/>
      <c r="TX221"/>
      <c r="TY221"/>
      <c r="TZ221"/>
      <c r="UA221"/>
      <c r="UB221"/>
      <c r="UC221"/>
      <c r="UD221"/>
      <c r="UE221"/>
      <c r="UF221"/>
      <c r="UG221"/>
      <c r="UH221"/>
      <c r="UI221"/>
      <c r="UJ221"/>
      <c r="UK221"/>
      <c r="UL221"/>
      <c r="UM221"/>
      <c r="UN221"/>
      <c r="UO221"/>
      <c r="UP221"/>
      <c r="UQ221"/>
      <c r="UR221"/>
      <c r="US221"/>
      <c r="UT221"/>
      <c r="UU221"/>
      <c r="UV221"/>
      <c r="UW221"/>
      <c r="UX221"/>
      <c r="UY221"/>
      <c r="UZ221"/>
      <c r="VA221"/>
      <c r="VB221"/>
      <c r="VC221"/>
      <c r="VD221"/>
      <c r="VE221"/>
      <c r="VF221"/>
      <c r="VG221"/>
      <c r="VH221"/>
      <c r="VI221"/>
      <c r="VJ221"/>
      <c r="VK221"/>
      <c r="VL221"/>
      <c r="VM221"/>
      <c r="VN221"/>
      <c r="VO221"/>
      <c r="VP221"/>
      <c r="VQ221"/>
      <c r="VR221"/>
      <c r="VS221"/>
      <c r="VT221"/>
      <c r="VU221"/>
      <c r="VV221"/>
      <c r="VW221"/>
      <c r="VX221"/>
      <c r="VY221"/>
      <c r="VZ221"/>
      <c r="WA221"/>
      <c r="WB221"/>
      <c r="WC221"/>
      <c r="WD221"/>
      <c r="WE221"/>
      <c r="WF221"/>
      <c r="WG221"/>
      <c r="WH221"/>
      <c r="WI221"/>
      <c r="WJ221"/>
      <c r="WK221"/>
      <c r="WL221"/>
      <c r="WM221"/>
      <c r="WN221"/>
      <c r="WO221"/>
      <c r="WP221"/>
      <c r="WQ221"/>
      <c r="WR221"/>
      <c r="WS221"/>
      <c r="WT221"/>
      <c r="WU221"/>
      <c r="WV221"/>
      <c r="WW221"/>
      <c r="WX221"/>
      <c r="WY221"/>
      <c r="WZ221"/>
      <c r="XA221"/>
      <c r="XB221"/>
      <c r="XC221"/>
      <c r="XD221"/>
      <c r="XE221"/>
      <c r="XF221"/>
      <c r="XG221"/>
      <c r="XH221"/>
      <c r="XI221"/>
      <c r="XJ221"/>
      <c r="XK221"/>
      <c r="XL221"/>
      <c r="XM221"/>
      <c r="XN221"/>
      <c r="XO221"/>
      <c r="XP221"/>
      <c r="XQ221"/>
      <c r="XR221"/>
      <c r="XS221"/>
      <c r="XT221"/>
      <c r="XU221"/>
      <c r="XV221"/>
      <c r="XW221"/>
      <c r="XX221"/>
      <c r="XY221"/>
      <c r="XZ221"/>
      <c r="YA221"/>
      <c r="YB221"/>
      <c r="YC221"/>
      <c r="YD221"/>
      <c r="YE221"/>
      <c r="YF221"/>
      <c r="YG221"/>
      <c r="YH221"/>
      <c r="YI221"/>
      <c r="YJ221"/>
      <c r="YK221"/>
      <c r="YL221"/>
      <c r="YM221"/>
      <c r="YN221"/>
      <c r="YO221"/>
      <c r="YP221"/>
      <c r="YQ221"/>
      <c r="YR221"/>
      <c r="YS221"/>
      <c r="YT221"/>
      <c r="YU221"/>
      <c r="YV221"/>
      <c r="YW221"/>
      <c r="YX221"/>
      <c r="YY221"/>
      <c r="YZ221"/>
      <c r="ZA221"/>
      <c r="ZB221"/>
      <c r="ZC221"/>
      <c r="ZD221"/>
      <c r="ZE221"/>
      <c r="ZF221"/>
      <c r="ZG221"/>
      <c r="ZH221"/>
      <c r="ZI221"/>
      <c r="ZJ221"/>
      <c r="ZK221"/>
      <c r="ZL221"/>
      <c r="ZM221"/>
      <c r="ZN221"/>
      <c r="ZO221"/>
      <c r="ZP221"/>
      <c r="ZQ221"/>
      <c r="ZR221"/>
      <c r="ZS221"/>
      <c r="ZT221"/>
      <c r="ZU221"/>
      <c r="ZV221"/>
      <c r="ZW221"/>
      <c r="ZX221"/>
      <c r="ZY221"/>
      <c r="ZZ221"/>
      <c r="AAA221"/>
      <c r="AAB221"/>
      <c r="AAC221"/>
      <c r="AAD221"/>
      <c r="AAE221"/>
      <c r="AAF221"/>
      <c r="AAG221"/>
      <c r="AAH221"/>
      <c r="AAI221"/>
      <c r="AAJ221"/>
      <c r="AAK221"/>
      <c r="AAL221"/>
      <c r="AAM221"/>
      <c r="AAN221"/>
      <c r="AAO221"/>
      <c r="AAP221"/>
      <c r="AAQ221"/>
      <c r="AAR221"/>
      <c r="AAS221"/>
      <c r="AAT221"/>
      <c r="AAU221"/>
      <c r="AAV221"/>
      <c r="AAW221"/>
      <c r="AAX221"/>
      <c r="AAY221"/>
      <c r="AAZ221"/>
      <c r="ABA221"/>
      <c r="ABB221"/>
      <c r="ABC221"/>
      <c r="ABD221"/>
      <c r="ABE221"/>
      <c r="ABF221"/>
      <c r="ABG221"/>
      <c r="ABH221"/>
      <c r="ABI221"/>
      <c r="ABJ221"/>
      <c r="ABK221"/>
      <c r="ABL221"/>
      <c r="ABM221"/>
      <c r="ABN221"/>
      <c r="ABO221"/>
      <c r="ABP221"/>
      <c r="ABQ221"/>
      <c r="ABR221"/>
      <c r="ABS221"/>
      <c r="ABT221"/>
      <c r="ABU221"/>
      <c r="ABV221"/>
      <c r="ABW221"/>
      <c r="ABX221"/>
      <c r="ABY221"/>
      <c r="ABZ221"/>
      <c r="ACA221"/>
      <c r="ACB221"/>
      <c r="ACC221"/>
      <c r="ACD221"/>
      <c r="ACE221"/>
      <c r="ACF221"/>
      <c r="ACG221"/>
      <c r="ACH221"/>
      <c r="ACI221"/>
      <c r="ACJ221"/>
      <c r="ACK221"/>
      <c r="ACL221"/>
      <c r="ACM221"/>
      <c r="ACN221"/>
      <c r="ACO221"/>
      <c r="ACP221"/>
      <c r="ACQ221"/>
      <c r="ACR221"/>
      <c r="ACS221"/>
      <c r="ACT221"/>
      <c r="ACU221"/>
      <c r="ACV221"/>
      <c r="ACW221"/>
      <c r="ACX221"/>
      <c r="ACY221"/>
      <c r="ACZ221"/>
      <c r="ADA221"/>
      <c r="ADB221"/>
      <c r="ADC221"/>
      <c r="ADD221"/>
      <c r="ADE221"/>
      <c r="ADF221"/>
      <c r="ADG221"/>
      <c r="ADH221"/>
      <c r="ADI221"/>
      <c r="ADJ221"/>
      <c r="ADK221"/>
      <c r="ADL221"/>
      <c r="ADM221"/>
      <c r="ADN221"/>
      <c r="ADO221"/>
      <c r="ADP221"/>
      <c r="ADQ221"/>
      <c r="ADR221"/>
      <c r="ADS221"/>
      <c r="ADT221"/>
      <c r="ADU221"/>
      <c r="ADV221"/>
      <c r="ADW221"/>
      <c r="ADX221"/>
      <c r="ADY221"/>
      <c r="ADZ221"/>
      <c r="AEA221"/>
      <c r="AEB221"/>
      <c r="AEC221"/>
      <c r="AED221"/>
      <c r="AEE221"/>
      <c r="AEF221"/>
      <c r="AEG221"/>
      <c r="AEH221"/>
      <c r="AEI221"/>
      <c r="AEJ221"/>
      <c r="AEK221"/>
      <c r="AEL221"/>
      <c r="AEM221"/>
      <c r="AEN221"/>
      <c r="AEO221"/>
      <c r="AEP221"/>
      <c r="AEQ221"/>
      <c r="AER221"/>
      <c r="AES221"/>
      <c r="AET221"/>
      <c r="AEU221"/>
      <c r="AEV221"/>
      <c r="AEW221"/>
      <c r="AEX221"/>
      <c r="AEY221"/>
      <c r="AEZ221"/>
      <c r="AFA221"/>
      <c r="AFB221"/>
      <c r="AFC221"/>
      <c r="AFD221"/>
      <c r="AFE221"/>
      <c r="AFF221"/>
      <c r="AFG221"/>
      <c r="AFH221"/>
      <c r="AFI221"/>
      <c r="AFJ221"/>
      <c r="AFK221"/>
      <c r="AFL221"/>
      <c r="AFM221"/>
      <c r="AFN221"/>
      <c r="AFO221"/>
      <c r="AFP221"/>
      <c r="AFQ221"/>
      <c r="AFR221"/>
      <c r="AFS221"/>
      <c r="AFT221"/>
      <c r="AFU221"/>
      <c r="AFV221"/>
      <c r="AFW221"/>
      <c r="AFX221"/>
      <c r="AFY221"/>
      <c r="AFZ221"/>
      <c r="AGA221"/>
      <c r="AGB221"/>
      <c r="AGC221"/>
      <c r="AGD221"/>
      <c r="AGE221"/>
      <c r="AGF221"/>
      <c r="AGG221"/>
      <c r="AGH221"/>
      <c r="AGI221"/>
      <c r="AGJ221"/>
      <c r="AGK221"/>
      <c r="AGL221"/>
      <c r="AGM221"/>
      <c r="AGN221"/>
      <c r="AGO221"/>
      <c r="AGP221"/>
      <c r="AGQ221"/>
      <c r="AGR221"/>
      <c r="AGS221"/>
      <c r="AGT221"/>
      <c r="AGU221"/>
      <c r="AGV221"/>
      <c r="AGW221"/>
      <c r="AGX221"/>
      <c r="AGY221"/>
      <c r="AGZ221"/>
      <c r="AHA221"/>
      <c r="AHB221"/>
      <c r="AHC221"/>
      <c r="AHD221"/>
      <c r="AHE221"/>
      <c r="AHF221"/>
      <c r="AHG221"/>
      <c r="AHH221"/>
      <c r="AHI221"/>
      <c r="AHJ221"/>
      <c r="AHK221"/>
      <c r="AHL221"/>
      <c r="AHM221"/>
      <c r="AHN221"/>
      <c r="AHO221"/>
      <c r="AHP221"/>
      <c r="AHQ221"/>
      <c r="AHR221"/>
      <c r="AHS221"/>
      <c r="AHT221"/>
      <c r="AHU221"/>
      <c r="AHV221"/>
      <c r="AHW221"/>
      <c r="AHX221"/>
      <c r="AHY221"/>
      <c r="AHZ221"/>
      <c r="AIA221"/>
      <c r="AIB221"/>
      <c r="AIC221"/>
      <c r="AID221"/>
      <c r="AIE221"/>
      <c r="AIF221"/>
      <c r="AIG221"/>
      <c r="AIH221"/>
      <c r="AII221"/>
      <c r="AIJ221"/>
      <c r="AIK221"/>
      <c r="AIL221"/>
      <c r="AIM221"/>
      <c r="AIN221"/>
      <c r="AIO221"/>
      <c r="AIP221"/>
      <c r="AIQ221"/>
      <c r="AIR221"/>
      <c r="AIS221"/>
      <c r="AIT221"/>
      <c r="AIU221"/>
      <c r="AIV221"/>
      <c r="AIW221"/>
      <c r="AIX221"/>
      <c r="AIY221"/>
      <c r="AIZ221"/>
      <c r="AJA221"/>
      <c r="AJB221"/>
      <c r="AJC221"/>
      <c r="AJD221"/>
      <c r="AJE221"/>
      <c r="AJF221"/>
      <c r="AJG221"/>
      <c r="AJH221"/>
      <c r="AJI221"/>
      <c r="AJJ221"/>
      <c r="AJK221"/>
      <c r="AJL221"/>
      <c r="AJM221"/>
      <c r="AJN221"/>
      <c r="AJO221"/>
      <c r="AJP221"/>
      <c r="AJQ221"/>
      <c r="AJR221"/>
      <c r="AJS221"/>
      <c r="AJT221"/>
      <c r="AJU221"/>
      <c r="AJV221"/>
      <c r="AJW221"/>
      <c r="AJX221"/>
      <c r="AJY221"/>
      <c r="AJZ221"/>
      <c r="AKA221"/>
      <c r="AKB221"/>
      <c r="AKC221"/>
      <c r="AKD221"/>
      <c r="AKE221"/>
      <c r="AKF221"/>
      <c r="AKG221"/>
      <c r="AKH221"/>
      <c r="AKI221"/>
      <c r="AKJ221"/>
      <c r="AKK221"/>
      <c r="AKL221"/>
      <c r="AKM221"/>
      <c r="AKN221"/>
      <c r="AKO221"/>
      <c r="AKP221"/>
      <c r="AKQ221"/>
      <c r="AKR221"/>
      <c r="AKS221"/>
      <c r="AKT221"/>
      <c r="AKU221"/>
      <c r="AKV221"/>
      <c r="AKW221"/>
      <c r="AKX221"/>
      <c r="AKY221"/>
      <c r="AKZ221"/>
      <c r="ALA221"/>
      <c r="ALB221"/>
      <c r="ALC221"/>
      <c r="ALD221"/>
      <c r="ALE221"/>
      <c r="ALF221"/>
      <c r="ALG221"/>
      <c r="ALH221"/>
      <c r="ALI221"/>
      <c r="ALJ221"/>
      <c r="ALK221"/>
      <c r="ALL221"/>
      <c r="ALM221"/>
      <c r="ALN221"/>
      <c r="ALO221"/>
      <c r="ALP221"/>
      <c r="ALQ221"/>
      <c r="ALR221"/>
      <c r="ALS221"/>
      <c r="ALT221"/>
      <c r="ALU221"/>
      <c r="ALV221"/>
      <c r="ALW221"/>
      <c r="ALX221"/>
      <c r="ALY221"/>
      <c r="ALZ221"/>
      <c r="AMA221"/>
      <c r="AMB221"/>
      <c r="AMC221"/>
      <c r="AMD221"/>
      <c r="AME221"/>
      <c r="AMF221"/>
      <c r="AMG221"/>
      <c r="AMH221"/>
      <c r="AMI221"/>
      <c r="AMJ221"/>
      <c r="AMK221"/>
      <c r="AML221"/>
      <c r="AMM221"/>
      <c r="AMN221"/>
      <c r="AMO221"/>
      <c r="AMP221"/>
      <c r="AMQ221"/>
      <c r="AMR221"/>
      <c r="AMS221"/>
      <c r="AMT221"/>
      <c r="AMU221"/>
      <c r="AMV221"/>
      <c r="AMW221"/>
      <c r="AMX221"/>
      <c r="AMY221"/>
      <c r="AMZ221"/>
      <c r="ANA221"/>
      <c r="ANB221"/>
      <c r="ANC221"/>
      <c r="AND221"/>
      <c r="ANE221"/>
      <c r="ANF221"/>
      <c r="ANG221"/>
      <c r="ANH221"/>
      <c r="ANI221"/>
      <c r="ANJ221"/>
      <c r="ANK221"/>
      <c r="ANL221"/>
      <c r="ANM221"/>
      <c r="ANN221"/>
      <c r="ANO221"/>
      <c r="ANP221"/>
      <c r="ANQ221"/>
      <c r="ANR221"/>
      <c r="ANS221"/>
      <c r="ANT221"/>
      <c r="ANU221"/>
      <c r="ANV221"/>
      <c r="ANW221"/>
      <c r="ANX221"/>
      <c r="ANY221"/>
      <c r="ANZ221"/>
      <c r="AOA221"/>
      <c r="AOB221"/>
      <c r="AOC221"/>
      <c r="AOD221"/>
      <c r="AOE221"/>
      <c r="AOF221"/>
      <c r="AOG221"/>
      <c r="AOH221"/>
      <c r="AOI221"/>
      <c r="AOJ221"/>
      <c r="AOK221"/>
      <c r="AOL221"/>
      <c r="AOM221"/>
      <c r="AON221"/>
      <c r="AOO221"/>
      <c r="AOP221"/>
      <c r="AOQ221"/>
      <c r="AOR221"/>
      <c r="AOS221"/>
      <c r="AOT221"/>
      <c r="AOU221"/>
      <c r="AOV221"/>
      <c r="AOW221"/>
      <c r="AOX221"/>
      <c r="AOY221"/>
      <c r="AOZ221"/>
      <c r="APA221"/>
      <c r="APB221"/>
      <c r="APC221"/>
      <c r="APD221"/>
      <c r="APE221"/>
      <c r="APF221"/>
      <c r="APG221"/>
      <c r="APH221"/>
      <c r="API221"/>
      <c r="APJ221"/>
      <c r="APK221"/>
      <c r="APL221"/>
      <c r="APM221"/>
      <c r="APN221"/>
      <c r="APO221"/>
      <c r="APP221"/>
      <c r="APQ221"/>
      <c r="APR221"/>
      <c r="APS221"/>
      <c r="APT221"/>
      <c r="APU221"/>
      <c r="APV221"/>
      <c r="APW221"/>
      <c r="APX221"/>
      <c r="APY221"/>
      <c r="APZ221"/>
      <c r="AQA221"/>
      <c r="AQB221"/>
      <c r="AQC221"/>
      <c r="AQD221"/>
      <c r="AQE221"/>
      <c r="AQF221"/>
      <c r="AQG221"/>
      <c r="AQH221"/>
      <c r="AQI221"/>
      <c r="AQJ221"/>
      <c r="AQK221"/>
      <c r="AQL221"/>
      <c r="AQM221"/>
      <c r="AQN221"/>
      <c r="AQO221"/>
      <c r="AQP221"/>
      <c r="AQQ221"/>
      <c r="AQR221"/>
      <c r="AQS221"/>
      <c r="AQT221"/>
      <c r="AQU221"/>
      <c r="AQV221"/>
      <c r="AQW221"/>
      <c r="AQX221"/>
      <c r="AQY221"/>
      <c r="AQZ221"/>
      <c r="ARA221"/>
      <c r="ARB221"/>
      <c r="ARC221"/>
      <c r="ARD221"/>
      <c r="ARE221"/>
      <c r="ARF221"/>
      <c r="ARG221"/>
      <c r="ARH221"/>
      <c r="ARI221"/>
      <c r="ARJ221"/>
      <c r="ARK221"/>
      <c r="ARL221"/>
      <c r="ARM221"/>
      <c r="ARN221"/>
      <c r="ARO221"/>
      <c r="ARP221"/>
      <c r="ARQ221"/>
      <c r="ARR221"/>
      <c r="ARS221"/>
      <c r="ART221"/>
      <c r="ARU221"/>
      <c r="ARV221"/>
      <c r="ARW221"/>
      <c r="ARX221"/>
      <c r="ARY221"/>
      <c r="ARZ221"/>
      <c r="ASA221"/>
      <c r="ASB221"/>
      <c r="ASC221"/>
      <c r="ASD221"/>
      <c r="ASE221"/>
      <c r="ASF221"/>
      <c r="ASG221"/>
      <c r="ASH221"/>
      <c r="ASI221"/>
      <c r="ASJ221"/>
      <c r="ASK221"/>
      <c r="ASL221"/>
      <c r="ASM221"/>
      <c r="ASN221"/>
      <c r="ASO221"/>
      <c r="ASP221"/>
      <c r="ASQ221"/>
      <c r="ASR221"/>
      <c r="ASS221"/>
      <c r="AST221"/>
      <c r="ASU221"/>
      <c r="ASV221"/>
      <c r="ASW221"/>
      <c r="ASX221"/>
      <c r="ASY221"/>
      <c r="ASZ221"/>
      <c r="ATA221"/>
      <c r="ATB221"/>
      <c r="ATC221"/>
      <c r="ATD221"/>
      <c r="ATE221"/>
      <c r="ATF221"/>
      <c r="ATG221"/>
      <c r="ATH221"/>
      <c r="ATI221"/>
      <c r="ATJ221"/>
      <c r="ATK221"/>
      <c r="ATL221"/>
      <c r="ATM221"/>
      <c r="ATN221"/>
      <c r="ATO221"/>
      <c r="ATP221"/>
      <c r="ATQ221"/>
      <c r="ATR221"/>
      <c r="ATS221"/>
      <c r="ATT221"/>
      <c r="ATU221"/>
      <c r="ATV221"/>
      <c r="ATW221"/>
      <c r="ATX221"/>
      <c r="ATY221"/>
      <c r="ATZ221"/>
      <c r="AUA221"/>
      <c r="AUB221"/>
      <c r="AUC221"/>
      <c r="AUD221"/>
      <c r="AUE221"/>
      <c r="AUF221"/>
      <c r="AUG221"/>
      <c r="AUH221"/>
      <c r="AUI221"/>
      <c r="AUJ221"/>
      <c r="AUK221"/>
      <c r="AUL221"/>
      <c r="AUM221"/>
      <c r="AUN221"/>
      <c r="AUO221"/>
      <c r="AUP221"/>
      <c r="AUQ221"/>
      <c r="AUR221"/>
      <c r="AUS221"/>
      <c r="AUT221"/>
      <c r="AUU221"/>
      <c r="AUV221"/>
      <c r="AUW221"/>
      <c r="AUX221"/>
      <c r="AUY221"/>
      <c r="AUZ221"/>
      <c r="AVA221"/>
      <c r="AVB221"/>
      <c r="AVC221"/>
      <c r="AVD221"/>
      <c r="AVE221"/>
      <c r="AVF221"/>
      <c r="AVG221"/>
      <c r="AVH221"/>
      <c r="AVI221"/>
      <c r="AVJ221"/>
      <c r="AVK221"/>
      <c r="AVL221"/>
      <c r="AVM221"/>
      <c r="AVN221"/>
      <c r="AVO221"/>
      <c r="AVP221"/>
      <c r="AVQ221"/>
      <c r="AVR221"/>
      <c r="AVS221"/>
      <c r="AVT221"/>
      <c r="AVU221"/>
      <c r="AVV221"/>
      <c r="AVW221"/>
      <c r="AVX221"/>
      <c r="AVY221"/>
      <c r="AVZ221"/>
      <c r="AWA221"/>
      <c r="AWB221"/>
      <c r="AWC221"/>
      <c r="AWD221"/>
      <c r="AWE221"/>
      <c r="AWF221"/>
      <c r="AWG221"/>
      <c r="AWH221"/>
      <c r="AWI221"/>
      <c r="AWJ221"/>
      <c r="AWK221"/>
      <c r="AWL221"/>
      <c r="AWM221"/>
      <c r="AWN221"/>
      <c r="AWO221"/>
      <c r="AWP221"/>
      <c r="AWQ221"/>
      <c r="AWR221"/>
      <c r="AWS221"/>
      <c r="AWT221"/>
      <c r="AWU221"/>
      <c r="AWV221"/>
      <c r="AWW221"/>
      <c r="AWX221"/>
      <c r="AWY221"/>
      <c r="AWZ221"/>
      <c r="AXA221"/>
      <c r="AXB221"/>
      <c r="AXC221"/>
      <c r="AXD221"/>
      <c r="AXE221"/>
      <c r="AXF221"/>
      <c r="AXG221"/>
      <c r="AXH221"/>
      <c r="AXI221"/>
      <c r="AXJ221"/>
      <c r="AXK221"/>
      <c r="AXL221"/>
      <c r="AXM221"/>
      <c r="AXN221"/>
      <c r="AXO221"/>
      <c r="AXP221"/>
      <c r="AXQ221"/>
      <c r="AXR221"/>
      <c r="AXS221"/>
      <c r="AXT221"/>
      <c r="AXU221"/>
      <c r="AXV221"/>
      <c r="AXW221"/>
      <c r="AXX221"/>
      <c r="AXY221"/>
      <c r="AXZ221"/>
      <c r="AYA221"/>
      <c r="AYB221"/>
      <c r="AYC221"/>
      <c r="AYD221"/>
      <c r="AYE221"/>
      <c r="AYF221"/>
      <c r="AYG221"/>
      <c r="AYH221"/>
      <c r="AYI221"/>
      <c r="AYJ221"/>
      <c r="AYK221"/>
      <c r="AYL221"/>
      <c r="AYM221"/>
      <c r="AYN221"/>
      <c r="AYO221"/>
      <c r="AYP221"/>
      <c r="AYQ221"/>
      <c r="AYR221"/>
      <c r="AYS221"/>
      <c r="AYT221"/>
      <c r="AYU221"/>
      <c r="AYV221"/>
      <c r="AYW221"/>
      <c r="AYX221"/>
      <c r="AYY221"/>
      <c r="AYZ221"/>
      <c r="AZA221"/>
      <c r="AZB221"/>
      <c r="AZC221"/>
      <c r="AZD221"/>
      <c r="AZE221"/>
      <c r="AZF221"/>
      <c r="AZG221"/>
      <c r="AZH221"/>
      <c r="AZI221"/>
      <c r="AZJ221"/>
      <c r="AZK221"/>
      <c r="AZL221"/>
      <c r="AZM221"/>
      <c r="AZN221"/>
      <c r="AZO221"/>
      <c r="AZP221"/>
      <c r="AZQ221"/>
      <c r="AZR221"/>
      <c r="AZS221"/>
      <c r="AZT221"/>
      <c r="AZU221"/>
      <c r="AZV221"/>
      <c r="AZW221"/>
      <c r="AZX221"/>
      <c r="AZY221"/>
      <c r="AZZ221"/>
      <c r="BAA221"/>
      <c r="BAB221"/>
      <c r="BAC221"/>
      <c r="BAD221"/>
      <c r="BAE221"/>
      <c r="BAF221"/>
      <c r="BAG221"/>
      <c r="BAH221"/>
      <c r="BAI221"/>
      <c r="BAJ221"/>
      <c r="BAK221"/>
      <c r="BAL221"/>
      <c r="BAM221"/>
      <c r="BAN221"/>
      <c r="BAO221"/>
      <c r="BAP221"/>
      <c r="BAQ221"/>
      <c r="BAR221"/>
      <c r="BAS221"/>
      <c r="BAT221"/>
      <c r="BAU221"/>
      <c r="BAV221"/>
      <c r="BAW221"/>
      <c r="BAX221"/>
      <c r="BAY221"/>
      <c r="BAZ221"/>
      <c r="BBA221"/>
      <c r="BBB221"/>
      <c r="BBC221"/>
      <c r="BBD221"/>
      <c r="BBE221"/>
      <c r="BBF221"/>
      <c r="BBG221"/>
      <c r="BBH221"/>
      <c r="BBI221"/>
      <c r="BBJ221"/>
      <c r="BBK221"/>
      <c r="BBL221"/>
      <c r="BBM221"/>
      <c r="BBN221"/>
      <c r="BBO221"/>
      <c r="BBP221"/>
      <c r="BBQ221"/>
      <c r="BBR221"/>
      <c r="BBS221"/>
      <c r="BBT221"/>
      <c r="BBU221"/>
      <c r="BBV221"/>
      <c r="BBW221"/>
      <c r="BBX221"/>
      <c r="BBY221"/>
      <c r="BBZ221"/>
      <c r="BCA221"/>
      <c r="BCB221"/>
      <c r="BCC221"/>
      <c r="BCD221"/>
      <c r="BCE221"/>
      <c r="BCF221"/>
      <c r="BCG221"/>
      <c r="BCH221"/>
      <c r="BCI221"/>
      <c r="BCJ221"/>
      <c r="BCK221"/>
      <c r="BCL221"/>
      <c r="BCM221"/>
      <c r="BCN221"/>
      <c r="BCO221"/>
      <c r="BCP221"/>
      <c r="BCQ221"/>
      <c r="BCR221"/>
      <c r="BCS221"/>
      <c r="BCT221"/>
      <c r="BCU221"/>
      <c r="BCV221"/>
      <c r="BCW221"/>
      <c r="BCX221"/>
      <c r="BCY221"/>
      <c r="BCZ221"/>
      <c r="BDA221"/>
      <c r="BDB221"/>
      <c r="BDC221"/>
      <c r="BDD221"/>
      <c r="BDE221"/>
      <c r="BDF221"/>
      <c r="BDG221"/>
      <c r="BDH221"/>
      <c r="BDI221"/>
      <c r="BDJ221"/>
      <c r="BDK221"/>
      <c r="BDL221"/>
      <c r="BDM221"/>
      <c r="BDN221"/>
      <c r="BDO221"/>
      <c r="BDP221"/>
      <c r="BDQ221"/>
      <c r="BDR221"/>
      <c r="BDS221"/>
      <c r="BDT221"/>
      <c r="BDU221"/>
      <c r="BDV221"/>
      <c r="BDW221"/>
      <c r="BDX221"/>
      <c r="BDY221"/>
      <c r="BDZ221"/>
      <c r="BEA221"/>
      <c r="BEB221"/>
      <c r="BEC221"/>
      <c r="BED221"/>
      <c r="BEE221"/>
      <c r="BEF221"/>
      <c r="BEG221"/>
      <c r="BEH221"/>
      <c r="BEI221"/>
      <c r="BEJ221"/>
      <c r="BEK221"/>
      <c r="BEL221"/>
      <c r="BEM221"/>
      <c r="BEN221"/>
      <c r="BEO221"/>
      <c r="BEP221"/>
      <c r="BEQ221"/>
      <c r="BER221"/>
      <c r="BES221"/>
      <c r="BET221"/>
      <c r="BEU221"/>
      <c r="BEV221"/>
      <c r="BEW221"/>
      <c r="BEX221"/>
      <c r="BEY221"/>
      <c r="BEZ221"/>
      <c r="BFA221"/>
      <c r="BFB221"/>
      <c r="BFC221"/>
      <c r="BFD221"/>
      <c r="BFE221"/>
      <c r="BFF221"/>
      <c r="BFG221"/>
      <c r="BFH221"/>
      <c r="BFI221"/>
      <c r="BFJ221"/>
      <c r="BFK221"/>
      <c r="BFL221"/>
      <c r="BFM221"/>
      <c r="BFN221"/>
      <c r="BFO221"/>
      <c r="BFP221"/>
      <c r="BFQ221"/>
      <c r="BFR221"/>
      <c r="BFS221"/>
      <c r="BFT221"/>
      <c r="BFU221"/>
      <c r="BFV221"/>
      <c r="BFW221"/>
      <c r="BFX221"/>
      <c r="BFY221"/>
      <c r="BFZ221"/>
      <c r="BGA221"/>
      <c r="BGB221"/>
      <c r="BGC221"/>
      <c r="BGD221"/>
      <c r="BGE221"/>
      <c r="BGF221"/>
      <c r="BGG221"/>
      <c r="BGH221"/>
      <c r="BGI221"/>
      <c r="BGJ221"/>
      <c r="BGK221"/>
      <c r="BGL221"/>
      <c r="BGM221"/>
      <c r="BGN221"/>
      <c r="BGO221"/>
      <c r="BGP221"/>
      <c r="BGQ221"/>
      <c r="BGR221"/>
      <c r="BGS221"/>
      <c r="BGT221"/>
      <c r="BGU221"/>
      <c r="BGV221"/>
      <c r="BGW221"/>
      <c r="BGX221"/>
      <c r="BGY221"/>
      <c r="BGZ221"/>
      <c r="BHA221"/>
      <c r="BHB221"/>
      <c r="BHC221"/>
      <c r="BHD221"/>
      <c r="BHE221"/>
      <c r="BHF221"/>
      <c r="BHG221"/>
      <c r="BHH221"/>
      <c r="BHI221"/>
      <c r="BHJ221"/>
      <c r="BHK221"/>
      <c r="BHL221"/>
      <c r="BHM221"/>
      <c r="BHN221"/>
      <c r="BHO221"/>
      <c r="BHP221"/>
      <c r="BHQ221"/>
      <c r="BHR221"/>
      <c r="BHS221"/>
      <c r="BHT221"/>
      <c r="BHU221"/>
      <c r="BHV221"/>
      <c r="BHW221"/>
      <c r="BHX221"/>
      <c r="BHY221"/>
      <c r="BHZ221"/>
      <c r="BIA221"/>
      <c r="BIB221"/>
      <c r="BIC221"/>
    </row>
    <row r="222" spans="1:1589" s="9" customFormat="1" ht="41.25" customHeight="1">
      <c r="A222" s="79">
        <v>5685082</v>
      </c>
      <c r="B222" s="32"/>
      <c r="C222" s="199" t="s">
        <v>167</v>
      </c>
      <c r="D222" s="198" t="s">
        <v>13</v>
      </c>
      <c r="E222" s="107">
        <v>41640</v>
      </c>
      <c r="F222" s="107">
        <v>42004</v>
      </c>
      <c r="G222" s="114" t="s">
        <v>9</v>
      </c>
      <c r="H222" s="130">
        <v>1077100</v>
      </c>
      <c r="I222" s="130">
        <v>24188000</v>
      </c>
      <c r="J222" s="167"/>
      <c r="K222" s="130"/>
      <c r="L222" s="130">
        <v>1077100</v>
      </c>
      <c r="M222" s="130">
        <v>20248096.609999999</v>
      </c>
      <c r="N222" s="130">
        <v>0</v>
      </c>
      <c r="O222" s="130">
        <v>0</v>
      </c>
      <c r="P222" s="130">
        <v>1077100</v>
      </c>
      <c r="Q222" s="130">
        <v>20248096.609999999</v>
      </c>
      <c r="R222" s="130">
        <v>0</v>
      </c>
      <c r="S222" s="130">
        <v>0</v>
      </c>
      <c r="T222" s="96">
        <f>I222-M222</f>
        <v>3939903.3900000006</v>
      </c>
      <c r="U222"/>
      <c r="V222" s="96">
        <f>H222-L222</f>
        <v>0</v>
      </c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  <c r="IZ222"/>
      <c r="JA222"/>
      <c r="JB222"/>
      <c r="JC222"/>
      <c r="JD222"/>
      <c r="JE222"/>
      <c r="JF222"/>
      <c r="JG222"/>
      <c r="JH222"/>
      <c r="JI222"/>
      <c r="JJ222"/>
      <c r="JK222"/>
      <c r="JL222"/>
      <c r="JM222"/>
      <c r="JN222"/>
      <c r="JO222"/>
      <c r="JP222"/>
      <c r="JQ222"/>
      <c r="JR222"/>
      <c r="JS222"/>
      <c r="JT222"/>
      <c r="JU222"/>
      <c r="JV222"/>
      <c r="JW222"/>
      <c r="JX222"/>
      <c r="JY222"/>
      <c r="JZ222"/>
      <c r="KA222"/>
      <c r="KB222"/>
      <c r="KC222"/>
      <c r="KD222"/>
      <c r="KE222"/>
      <c r="KF222"/>
      <c r="KG222"/>
      <c r="KH222"/>
      <c r="KI222"/>
      <c r="KJ222"/>
      <c r="KK222"/>
      <c r="KL222"/>
      <c r="KM222"/>
      <c r="KN222"/>
      <c r="KO222"/>
      <c r="KP222"/>
      <c r="KQ222"/>
      <c r="KR222"/>
      <c r="KS222"/>
      <c r="KT222"/>
      <c r="KU222"/>
      <c r="KV222"/>
      <c r="KW222"/>
      <c r="KX222"/>
      <c r="KY222"/>
      <c r="KZ222"/>
      <c r="LA222"/>
      <c r="LB222"/>
      <c r="LC222"/>
      <c r="LD222"/>
      <c r="LE222"/>
      <c r="LF222"/>
      <c r="LG222"/>
      <c r="LH222"/>
      <c r="LI222"/>
      <c r="LJ222"/>
      <c r="LK222"/>
      <c r="LL222"/>
      <c r="LM222"/>
      <c r="LN222"/>
      <c r="LO222"/>
      <c r="LP222"/>
      <c r="LQ222"/>
      <c r="LR222"/>
      <c r="LS222"/>
      <c r="LT222"/>
      <c r="LU222"/>
      <c r="LV222"/>
      <c r="LW222"/>
      <c r="LX222"/>
      <c r="LY222"/>
      <c r="LZ222"/>
      <c r="MA222"/>
      <c r="MB222"/>
      <c r="MC222"/>
      <c r="MD222"/>
      <c r="ME222"/>
      <c r="MF222"/>
      <c r="MG222"/>
      <c r="MH222"/>
      <c r="MI222"/>
      <c r="MJ222"/>
      <c r="MK222"/>
      <c r="ML222"/>
      <c r="MM222"/>
      <c r="MN222"/>
      <c r="MO222"/>
      <c r="MP222"/>
      <c r="MQ222"/>
      <c r="MR222"/>
      <c r="MS222"/>
      <c r="MT222"/>
      <c r="MU222"/>
      <c r="MV222"/>
      <c r="MW222"/>
      <c r="MX222"/>
      <c r="MY222"/>
      <c r="MZ222"/>
      <c r="NA222"/>
      <c r="NB222"/>
      <c r="NC222"/>
      <c r="ND222"/>
      <c r="NE222"/>
      <c r="NF222"/>
      <c r="NG222"/>
      <c r="NH222"/>
      <c r="NI222"/>
      <c r="NJ222"/>
      <c r="NK222"/>
      <c r="NL222"/>
      <c r="NM222"/>
      <c r="NN222"/>
      <c r="NO222"/>
      <c r="NP222"/>
      <c r="NQ222"/>
      <c r="NR222"/>
      <c r="NS222"/>
      <c r="NT222"/>
      <c r="NU222"/>
      <c r="NV222"/>
      <c r="NW222"/>
      <c r="NX222"/>
      <c r="NY222"/>
      <c r="NZ222"/>
      <c r="OA222"/>
      <c r="OB222"/>
      <c r="OC222"/>
      <c r="OD222"/>
      <c r="OE222"/>
      <c r="OF222"/>
      <c r="OG222"/>
      <c r="OH222"/>
      <c r="OI222"/>
      <c r="OJ222"/>
      <c r="OK222"/>
      <c r="OL222"/>
      <c r="OM222"/>
      <c r="ON222"/>
      <c r="OO222"/>
      <c r="OP222"/>
      <c r="OQ222"/>
      <c r="OR222"/>
      <c r="OS222"/>
      <c r="OT222"/>
      <c r="OU222"/>
      <c r="OV222"/>
      <c r="OW222"/>
      <c r="OX222"/>
      <c r="OY222"/>
      <c r="OZ222"/>
      <c r="PA222"/>
      <c r="PB222"/>
      <c r="PC222"/>
      <c r="PD222"/>
      <c r="PE222"/>
      <c r="PF222"/>
      <c r="PG222"/>
      <c r="PH222"/>
      <c r="PI222"/>
      <c r="PJ222"/>
      <c r="PK222"/>
      <c r="PL222"/>
      <c r="PM222"/>
      <c r="PN222"/>
      <c r="PO222"/>
      <c r="PP222"/>
      <c r="PQ222"/>
      <c r="PR222"/>
      <c r="PS222"/>
      <c r="PT222"/>
      <c r="PU222"/>
      <c r="PV222"/>
      <c r="PW222"/>
      <c r="PX222"/>
      <c r="PY222"/>
      <c r="PZ222"/>
      <c r="QA222"/>
      <c r="QB222"/>
      <c r="QC222"/>
      <c r="QD222"/>
      <c r="QE222"/>
      <c r="QF222"/>
      <c r="QG222"/>
      <c r="QH222"/>
      <c r="QI222"/>
      <c r="QJ222"/>
      <c r="QK222"/>
      <c r="QL222"/>
      <c r="QM222"/>
      <c r="QN222"/>
      <c r="QO222"/>
      <c r="QP222"/>
      <c r="QQ222"/>
      <c r="QR222"/>
      <c r="QS222"/>
      <c r="QT222"/>
      <c r="QU222"/>
      <c r="QV222"/>
      <c r="QW222"/>
      <c r="QX222"/>
      <c r="QY222"/>
      <c r="QZ222"/>
      <c r="RA222"/>
      <c r="RB222"/>
      <c r="RC222"/>
      <c r="RD222"/>
      <c r="RE222"/>
      <c r="RF222"/>
      <c r="RG222"/>
      <c r="RH222"/>
      <c r="RI222"/>
      <c r="RJ222"/>
      <c r="RK222"/>
      <c r="RL222"/>
      <c r="RM222"/>
      <c r="RN222"/>
      <c r="RO222"/>
      <c r="RP222"/>
      <c r="RQ222"/>
      <c r="RR222"/>
      <c r="RS222"/>
      <c r="RT222"/>
      <c r="RU222"/>
      <c r="RV222"/>
      <c r="RW222"/>
      <c r="RX222"/>
      <c r="RY222"/>
      <c r="RZ222"/>
      <c r="SA222"/>
      <c r="SB222"/>
      <c r="SC222"/>
      <c r="SD222"/>
      <c r="SE222"/>
      <c r="SF222"/>
      <c r="SG222"/>
      <c r="SH222"/>
      <c r="SI222"/>
      <c r="SJ222"/>
      <c r="SK222"/>
      <c r="SL222"/>
      <c r="SM222"/>
      <c r="SN222"/>
      <c r="SO222"/>
      <c r="SP222"/>
      <c r="SQ222"/>
      <c r="SR222"/>
      <c r="SS222"/>
      <c r="ST222"/>
      <c r="SU222"/>
      <c r="SV222"/>
      <c r="SW222"/>
      <c r="SX222"/>
      <c r="SY222"/>
      <c r="SZ222"/>
      <c r="TA222"/>
      <c r="TB222"/>
      <c r="TC222"/>
      <c r="TD222"/>
      <c r="TE222"/>
      <c r="TF222"/>
      <c r="TG222"/>
      <c r="TH222"/>
      <c r="TI222"/>
      <c r="TJ222"/>
      <c r="TK222"/>
      <c r="TL222"/>
      <c r="TM222"/>
      <c r="TN222"/>
      <c r="TO222"/>
      <c r="TP222"/>
      <c r="TQ222"/>
      <c r="TR222"/>
      <c r="TS222"/>
      <c r="TT222"/>
      <c r="TU222"/>
      <c r="TV222"/>
      <c r="TW222"/>
      <c r="TX222"/>
      <c r="TY222"/>
      <c r="TZ222"/>
      <c r="UA222"/>
      <c r="UB222"/>
      <c r="UC222"/>
      <c r="UD222"/>
      <c r="UE222"/>
      <c r="UF222"/>
      <c r="UG222"/>
      <c r="UH222"/>
      <c r="UI222"/>
      <c r="UJ222"/>
      <c r="UK222"/>
      <c r="UL222"/>
      <c r="UM222"/>
      <c r="UN222"/>
      <c r="UO222"/>
      <c r="UP222"/>
      <c r="UQ222"/>
      <c r="UR222"/>
      <c r="US222"/>
      <c r="UT222"/>
      <c r="UU222"/>
      <c r="UV222"/>
      <c r="UW222"/>
      <c r="UX222"/>
      <c r="UY222"/>
      <c r="UZ222"/>
      <c r="VA222"/>
      <c r="VB222"/>
      <c r="VC222"/>
      <c r="VD222"/>
      <c r="VE222"/>
      <c r="VF222"/>
      <c r="VG222"/>
      <c r="VH222"/>
      <c r="VI222"/>
      <c r="VJ222"/>
      <c r="VK222"/>
      <c r="VL222"/>
      <c r="VM222"/>
      <c r="VN222"/>
      <c r="VO222"/>
      <c r="VP222"/>
      <c r="VQ222"/>
      <c r="VR222"/>
      <c r="VS222"/>
      <c r="VT222"/>
      <c r="VU222"/>
      <c r="VV222"/>
      <c r="VW222"/>
      <c r="VX222"/>
      <c r="VY222"/>
      <c r="VZ222"/>
      <c r="WA222"/>
      <c r="WB222"/>
      <c r="WC222"/>
      <c r="WD222"/>
      <c r="WE222"/>
      <c r="WF222"/>
      <c r="WG222"/>
      <c r="WH222"/>
      <c r="WI222"/>
      <c r="WJ222"/>
      <c r="WK222"/>
      <c r="WL222"/>
      <c r="WM222"/>
      <c r="WN222"/>
      <c r="WO222"/>
      <c r="WP222"/>
      <c r="WQ222"/>
      <c r="WR222"/>
      <c r="WS222"/>
      <c r="WT222"/>
      <c r="WU222"/>
      <c r="WV222"/>
      <c r="WW222"/>
      <c r="WX222"/>
      <c r="WY222"/>
      <c r="WZ222"/>
      <c r="XA222"/>
      <c r="XB222"/>
      <c r="XC222"/>
      <c r="XD222"/>
      <c r="XE222"/>
      <c r="XF222"/>
      <c r="XG222"/>
      <c r="XH222"/>
      <c r="XI222"/>
      <c r="XJ222"/>
      <c r="XK222"/>
      <c r="XL222"/>
      <c r="XM222"/>
      <c r="XN222"/>
      <c r="XO222"/>
      <c r="XP222"/>
      <c r="XQ222"/>
      <c r="XR222"/>
      <c r="XS222"/>
      <c r="XT222"/>
      <c r="XU222"/>
      <c r="XV222"/>
      <c r="XW222"/>
      <c r="XX222"/>
      <c r="XY222"/>
      <c r="XZ222"/>
      <c r="YA222"/>
      <c r="YB222"/>
      <c r="YC222"/>
      <c r="YD222"/>
      <c r="YE222"/>
      <c r="YF222"/>
      <c r="YG222"/>
      <c r="YH222"/>
      <c r="YI222"/>
      <c r="YJ222"/>
      <c r="YK222"/>
      <c r="YL222"/>
      <c r="YM222"/>
      <c r="YN222"/>
      <c r="YO222"/>
      <c r="YP222"/>
      <c r="YQ222"/>
      <c r="YR222"/>
      <c r="YS222"/>
      <c r="YT222"/>
      <c r="YU222"/>
      <c r="YV222"/>
      <c r="YW222"/>
      <c r="YX222"/>
      <c r="YY222"/>
      <c r="YZ222"/>
      <c r="ZA222"/>
      <c r="ZB222"/>
      <c r="ZC222"/>
      <c r="ZD222"/>
      <c r="ZE222"/>
      <c r="ZF222"/>
      <c r="ZG222"/>
      <c r="ZH222"/>
      <c r="ZI222"/>
      <c r="ZJ222"/>
      <c r="ZK222"/>
      <c r="ZL222"/>
      <c r="ZM222"/>
      <c r="ZN222"/>
      <c r="ZO222"/>
      <c r="ZP222"/>
      <c r="ZQ222"/>
      <c r="ZR222"/>
      <c r="ZS222"/>
      <c r="ZT222"/>
      <c r="ZU222"/>
      <c r="ZV222"/>
      <c r="ZW222"/>
      <c r="ZX222"/>
      <c r="ZY222"/>
      <c r="ZZ222"/>
      <c r="AAA222"/>
      <c r="AAB222"/>
      <c r="AAC222"/>
      <c r="AAD222"/>
      <c r="AAE222"/>
      <c r="AAF222"/>
      <c r="AAG222"/>
      <c r="AAH222"/>
      <c r="AAI222"/>
      <c r="AAJ222"/>
      <c r="AAK222"/>
      <c r="AAL222"/>
      <c r="AAM222"/>
      <c r="AAN222"/>
      <c r="AAO222"/>
      <c r="AAP222"/>
      <c r="AAQ222"/>
      <c r="AAR222"/>
      <c r="AAS222"/>
      <c r="AAT222"/>
      <c r="AAU222"/>
      <c r="AAV222"/>
      <c r="AAW222"/>
      <c r="AAX222"/>
      <c r="AAY222"/>
      <c r="AAZ222"/>
      <c r="ABA222"/>
      <c r="ABB222"/>
      <c r="ABC222"/>
      <c r="ABD222"/>
      <c r="ABE222"/>
      <c r="ABF222"/>
      <c r="ABG222"/>
      <c r="ABH222"/>
      <c r="ABI222"/>
      <c r="ABJ222"/>
      <c r="ABK222"/>
      <c r="ABL222"/>
      <c r="ABM222"/>
      <c r="ABN222"/>
      <c r="ABO222"/>
      <c r="ABP222"/>
      <c r="ABQ222"/>
      <c r="ABR222"/>
      <c r="ABS222"/>
      <c r="ABT222"/>
      <c r="ABU222"/>
      <c r="ABV222"/>
      <c r="ABW222"/>
      <c r="ABX222"/>
      <c r="ABY222"/>
      <c r="ABZ222"/>
      <c r="ACA222"/>
      <c r="ACB222"/>
      <c r="ACC222"/>
      <c r="ACD222"/>
      <c r="ACE222"/>
      <c r="ACF222"/>
      <c r="ACG222"/>
      <c r="ACH222"/>
      <c r="ACI222"/>
      <c r="ACJ222"/>
      <c r="ACK222"/>
      <c r="ACL222"/>
      <c r="ACM222"/>
      <c r="ACN222"/>
      <c r="ACO222"/>
      <c r="ACP222"/>
      <c r="ACQ222"/>
      <c r="ACR222"/>
      <c r="ACS222"/>
      <c r="ACT222"/>
      <c r="ACU222"/>
      <c r="ACV222"/>
      <c r="ACW222"/>
      <c r="ACX222"/>
      <c r="ACY222"/>
      <c r="ACZ222"/>
      <c r="ADA222"/>
      <c r="ADB222"/>
      <c r="ADC222"/>
      <c r="ADD222"/>
      <c r="ADE222"/>
      <c r="ADF222"/>
      <c r="ADG222"/>
      <c r="ADH222"/>
      <c r="ADI222"/>
      <c r="ADJ222"/>
      <c r="ADK222"/>
      <c r="ADL222"/>
      <c r="ADM222"/>
      <c r="ADN222"/>
      <c r="ADO222"/>
      <c r="ADP222"/>
      <c r="ADQ222"/>
      <c r="ADR222"/>
      <c r="ADS222"/>
      <c r="ADT222"/>
      <c r="ADU222"/>
      <c r="ADV222"/>
      <c r="ADW222"/>
      <c r="ADX222"/>
      <c r="ADY222"/>
      <c r="ADZ222"/>
      <c r="AEA222"/>
      <c r="AEB222"/>
      <c r="AEC222"/>
      <c r="AED222"/>
      <c r="AEE222"/>
      <c r="AEF222"/>
      <c r="AEG222"/>
      <c r="AEH222"/>
      <c r="AEI222"/>
      <c r="AEJ222"/>
      <c r="AEK222"/>
      <c r="AEL222"/>
      <c r="AEM222"/>
      <c r="AEN222"/>
      <c r="AEO222"/>
      <c r="AEP222"/>
      <c r="AEQ222"/>
      <c r="AER222"/>
      <c r="AES222"/>
      <c r="AET222"/>
      <c r="AEU222"/>
      <c r="AEV222"/>
      <c r="AEW222"/>
      <c r="AEX222"/>
      <c r="AEY222"/>
      <c r="AEZ222"/>
      <c r="AFA222"/>
      <c r="AFB222"/>
      <c r="AFC222"/>
      <c r="AFD222"/>
      <c r="AFE222"/>
      <c r="AFF222"/>
      <c r="AFG222"/>
      <c r="AFH222"/>
      <c r="AFI222"/>
      <c r="AFJ222"/>
      <c r="AFK222"/>
      <c r="AFL222"/>
      <c r="AFM222"/>
      <c r="AFN222"/>
      <c r="AFO222"/>
      <c r="AFP222"/>
      <c r="AFQ222"/>
      <c r="AFR222"/>
      <c r="AFS222"/>
      <c r="AFT222"/>
      <c r="AFU222"/>
      <c r="AFV222"/>
      <c r="AFW222"/>
      <c r="AFX222"/>
      <c r="AFY222"/>
      <c r="AFZ222"/>
      <c r="AGA222"/>
      <c r="AGB222"/>
      <c r="AGC222"/>
      <c r="AGD222"/>
      <c r="AGE222"/>
      <c r="AGF222"/>
      <c r="AGG222"/>
      <c r="AGH222"/>
      <c r="AGI222"/>
      <c r="AGJ222"/>
      <c r="AGK222"/>
      <c r="AGL222"/>
      <c r="AGM222"/>
      <c r="AGN222"/>
      <c r="AGO222"/>
      <c r="AGP222"/>
      <c r="AGQ222"/>
      <c r="AGR222"/>
      <c r="AGS222"/>
      <c r="AGT222"/>
      <c r="AGU222"/>
      <c r="AGV222"/>
      <c r="AGW222"/>
      <c r="AGX222"/>
      <c r="AGY222"/>
      <c r="AGZ222"/>
      <c r="AHA222"/>
      <c r="AHB222"/>
      <c r="AHC222"/>
      <c r="AHD222"/>
      <c r="AHE222"/>
      <c r="AHF222"/>
      <c r="AHG222"/>
      <c r="AHH222"/>
      <c r="AHI222"/>
      <c r="AHJ222"/>
      <c r="AHK222"/>
      <c r="AHL222"/>
      <c r="AHM222"/>
      <c r="AHN222"/>
      <c r="AHO222"/>
      <c r="AHP222"/>
      <c r="AHQ222"/>
      <c r="AHR222"/>
      <c r="AHS222"/>
      <c r="AHT222"/>
      <c r="AHU222"/>
      <c r="AHV222"/>
      <c r="AHW222"/>
      <c r="AHX222"/>
      <c r="AHY222"/>
      <c r="AHZ222"/>
      <c r="AIA222"/>
      <c r="AIB222"/>
      <c r="AIC222"/>
      <c r="AID222"/>
      <c r="AIE222"/>
      <c r="AIF222"/>
      <c r="AIG222"/>
      <c r="AIH222"/>
      <c r="AII222"/>
      <c r="AIJ222"/>
      <c r="AIK222"/>
      <c r="AIL222"/>
      <c r="AIM222"/>
      <c r="AIN222"/>
      <c r="AIO222"/>
      <c r="AIP222"/>
      <c r="AIQ222"/>
      <c r="AIR222"/>
      <c r="AIS222"/>
      <c r="AIT222"/>
      <c r="AIU222"/>
      <c r="AIV222"/>
      <c r="AIW222"/>
      <c r="AIX222"/>
      <c r="AIY222"/>
      <c r="AIZ222"/>
      <c r="AJA222"/>
      <c r="AJB222"/>
      <c r="AJC222"/>
      <c r="AJD222"/>
      <c r="AJE222"/>
      <c r="AJF222"/>
      <c r="AJG222"/>
      <c r="AJH222"/>
      <c r="AJI222"/>
      <c r="AJJ222"/>
      <c r="AJK222"/>
      <c r="AJL222"/>
      <c r="AJM222"/>
      <c r="AJN222"/>
      <c r="AJO222"/>
      <c r="AJP222"/>
      <c r="AJQ222"/>
      <c r="AJR222"/>
      <c r="AJS222"/>
      <c r="AJT222"/>
      <c r="AJU222"/>
      <c r="AJV222"/>
      <c r="AJW222"/>
      <c r="AJX222"/>
      <c r="AJY222"/>
      <c r="AJZ222"/>
      <c r="AKA222"/>
      <c r="AKB222"/>
      <c r="AKC222"/>
      <c r="AKD222"/>
      <c r="AKE222"/>
      <c r="AKF222"/>
      <c r="AKG222"/>
      <c r="AKH222"/>
      <c r="AKI222"/>
      <c r="AKJ222"/>
      <c r="AKK222"/>
      <c r="AKL222"/>
      <c r="AKM222"/>
      <c r="AKN222"/>
      <c r="AKO222"/>
      <c r="AKP222"/>
      <c r="AKQ222"/>
      <c r="AKR222"/>
      <c r="AKS222"/>
      <c r="AKT222"/>
      <c r="AKU222"/>
      <c r="AKV222"/>
      <c r="AKW222"/>
      <c r="AKX222"/>
      <c r="AKY222"/>
      <c r="AKZ222"/>
      <c r="ALA222"/>
      <c r="ALB222"/>
      <c r="ALC222"/>
      <c r="ALD222"/>
      <c r="ALE222"/>
      <c r="ALF222"/>
      <c r="ALG222"/>
      <c r="ALH222"/>
      <c r="ALI222"/>
      <c r="ALJ222"/>
      <c r="ALK222"/>
      <c r="ALL222"/>
      <c r="ALM222"/>
      <c r="ALN222"/>
      <c r="ALO222"/>
      <c r="ALP222"/>
      <c r="ALQ222"/>
      <c r="ALR222"/>
      <c r="ALS222"/>
      <c r="ALT222"/>
      <c r="ALU222"/>
      <c r="ALV222"/>
      <c r="ALW222"/>
      <c r="ALX222"/>
      <c r="ALY222"/>
      <c r="ALZ222"/>
      <c r="AMA222"/>
      <c r="AMB222"/>
      <c r="AMC222"/>
      <c r="AMD222"/>
      <c r="AME222"/>
      <c r="AMF222"/>
      <c r="AMG222"/>
      <c r="AMH222"/>
      <c r="AMI222"/>
      <c r="AMJ222"/>
      <c r="AMK222"/>
      <c r="AML222"/>
      <c r="AMM222"/>
      <c r="AMN222"/>
      <c r="AMO222"/>
      <c r="AMP222"/>
      <c r="AMQ222"/>
      <c r="AMR222"/>
      <c r="AMS222"/>
      <c r="AMT222"/>
      <c r="AMU222"/>
      <c r="AMV222"/>
      <c r="AMW222"/>
      <c r="AMX222"/>
      <c r="AMY222"/>
      <c r="AMZ222"/>
      <c r="ANA222"/>
      <c r="ANB222"/>
      <c r="ANC222"/>
      <c r="AND222"/>
      <c r="ANE222"/>
      <c r="ANF222"/>
      <c r="ANG222"/>
      <c r="ANH222"/>
      <c r="ANI222"/>
      <c r="ANJ222"/>
      <c r="ANK222"/>
      <c r="ANL222"/>
      <c r="ANM222"/>
      <c r="ANN222"/>
      <c r="ANO222"/>
      <c r="ANP222"/>
      <c r="ANQ222"/>
      <c r="ANR222"/>
      <c r="ANS222"/>
      <c r="ANT222"/>
      <c r="ANU222"/>
      <c r="ANV222"/>
      <c r="ANW222"/>
      <c r="ANX222"/>
      <c r="ANY222"/>
      <c r="ANZ222"/>
      <c r="AOA222"/>
      <c r="AOB222"/>
      <c r="AOC222"/>
      <c r="AOD222"/>
      <c r="AOE222"/>
      <c r="AOF222"/>
      <c r="AOG222"/>
      <c r="AOH222"/>
      <c r="AOI222"/>
      <c r="AOJ222"/>
      <c r="AOK222"/>
      <c r="AOL222"/>
      <c r="AOM222"/>
      <c r="AON222"/>
      <c r="AOO222"/>
      <c r="AOP222"/>
      <c r="AOQ222"/>
      <c r="AOR222"/>
      <c r="AOS222"/>
      <c r="AOT222"/>
      <c r="AOU222"/>
      <c r="AOV222"/>
      <c r="AOW222"/>
      <c r="AOX222"/>
      <c r="AOY222"/>
      <c r="AOZ222"/>
      <c r="APA222"/>
      <c r="APB222"/>
      <c r="APC222"/>
      <c r="APD222"/>
      <c r="APE222"/>
      <c r="APF222"/>
      <c r="APG222"/>
      <c r="APH222"/>
      <c r="API222"/>
      <c r="APJ222"/>
      <c r="APK222"/>
      <c r="APL222"/>
      <c r="APM222"/>
      <c r="APN222"/>
      <c r="APO222"/>
      <c r="APP222"/>
      <c r="APQ222"/>
      <c r="APR222"/>
      <c r="APS222"/>
      <c r="APT222"/>
      <c r="APU222"/>
      <c r="APV222"/>
      <c r="APW222"/>
      <c r="APX222"/>
      <c r="APY222"/>
      <c r="APZ222"/>
      <c r="AQA222"/>
      <c r="AQB222"/>
      <c r="AQC222"/>
      <c r="AQD222"/>
      <c r="AQE222"/>
      <c r="AQF222"/>
      <c r="AQG222"/>
      <c r="AQH222"/>
      <c r="AQI222"/>
      <c r="AQJ222"/>
      <c r="AQK222"/>
      <c r="AQL222"/>
      <c r="AQM222"/>
      <c r="AQN222"/>
      <c r="AQO222"/>
      <c r="AQP222"/>
      <c r="AQQ222"/>
      <c r="AQR222"/>
      <c r="AQS222"/>
      <c r="AQT222"/>
      <c r="AQU222"/>
      <c r="AQV222"/>
      <c r="AQW222"/>
      <c r="AQX222"/>
      <c r="AQY222"/>
      <c r="AQZ222"/>
      <c r="ARA222"/>
      <c r="ARB222"/>
      <c r="ARC222"/>
      <c r="ARD222"/>
      <c r="ARE222"/>
      <c r="ARF222"/>
      <c r="ARG222"/>
      <c r="ARH222"/>
      <c r="ARI222"/>
      <c r="ARJ222"/>
      <c r="ARK222"/>
      <c r="ARL222"/>
      <c r="ARM222"/>
      <c r="ARN222"/>
      <c r="ARO222"/>
      <c r="ARP222"/>
      <c r="ARQ222"/>
      <c r="ARR222"/>
      <c r="ARS222"/>
      <c r="ART222"/>
      <c r="ARU222"/>
      <c r="ARV222"/>
      <c r="ARW222"/>
      <c r="ARX222"/>
      <c r="ARY222"/>
      <c r="ARZ222"/>
      <c r="ASA222"/>
      <c r="ASB222"/>
      <c r="ASC222"/>
      <c r="ASD222"/>
      <c r="ASE222"/>
      <c r="ASF222"/>
      <c r="ASG222"/>
      <c r="ASH222"/>
      <c r="ASI222"/>
      <c r="ASJ222"/>
      <c r="ASK222"/>
      <c r="ASL222"/>
      <c r="ASM222"/>
      <c r="ASN222"/>
      <c r="ASO222"/>
      <c r="ASP222"/>
      <c r="ASQ222"/>
      <c r="ASR222"/>
      <c r="ASS222"/>
      <c r="AST222"/>
      <c r="ASU222"/>
      <c r="ASV222"/>
      <c r="ASW222"/>
      <c r="ASX222"/>
      <c r="ASY222"/>
      <c r="ASZ222"/>
      <c r="ATA222"/>
      <c r="ATB222"/>
      <c r="ATC222"/>
      <c r="ATD222"/>
      <c r="ATE222"/>
      <c r="ATF222"/>
      <c r="ATG222"/>
      <c r="ATH222"/>
      <c r="ATI222"/>
      <c r="ATJ222"/>
      <c r="ATK222"/>
      <c r="ATL222"/>
      <c r="ATM222"/>
      <c r="ATN222"/>
      <c r="ATO222"/>
      <c r="ATP222"/>
      <c r="ATQ222"/>
      <c r="ATR222"/>
      <c r="ATS222"/>
      <c r="ATT222"/>
      <c r="ATU222"/>
      <c r="ATV222"/>
      <c r="ATW222"/>
      <c r="ATX222"/>
      <c r="ATY222"/>
      <c r="ATZ222"/>
      <c r="AUA222"/>
      <c r="AUB222"/>
      <c r="AUC222"/>
      <c r="AUD222"/>
      <c r="AUE222"/>
      <c r="AUF222"/>
      <c r="AUG222"/>
      <c r="AUH222"/>
      <c r="AUI222"/>
      <c r="AUJ222"/>
      <c r="AUK222"/>
      <c r="AUL222"/>
      <c r="AUM222"/>
      <c r="AUN222"/>
      <c r="AUO222"/>
      <c r="AUP222"/>
      <c r="AUQ222"/>
      <c r="AUR222"/>
      <c r="AUS222"/>
      <c r="AUT222"/>
      <c r="AUU222"/>
      <c r="AUV222"/>
      <c r="AUW222"/>
      <c r="AUX222"/>
      <c r="AUY222"/>
      <c r="AUZ222"/>
      <c r="AVA222"/>
      <c r="AVB222"/>
      <c r="AVC222"/>
      <c r="AVD222"/>
      <c r="AVE222"/>
      <c r="AVF222"/>
      <c r="AVG222"/>
      <c r="AVH222"/>
      <c r="AVI222"/>
      <c r="AVJ222"/>
      <c r="AVK222"/>
      <c r="AVL222"/>
      <c r="AVM222"/>
      <c r="AVN222"/>
      <c r="AVO222"/>
      <c r="AVP222"/>
      <c r="AVQ222"/>
      <c r="AVR222"/>
      <c r="AVS222"/>
      <c r="AVT222"/>
      <c r="AVU222"/>
      <c r="AVV222"/>
      <c r="AVW222"/>
      <c r="AVX222"/>
      <c r="AVY222"/>
      <c r="AVZ222"/>
      <c r="AWA222"/>
      <c r="AWB222"/>
      <c r="AWC222"/>
      <c r="AWD222"/>
      <c r="AWE222"/>
      <c r="AWF222"/>
      <c r="AWG222"/>
      <c r="AWH222"/>
      <c r="AWI222"/>
      <c r="AWJ222"/>
      <c r="AWK222"/>
      <c r="AWL222"/>
      <c r="AWM222"/>
      <c r="AWN222"/>
      <c r="AWO222"/>
      <c r="AWP222"/>
      <c r="AWQ222"/>
      <c r="AWR222"/>
      <c r="AWS222"/>
      <c r="AWT222"/>
      <c r="AWU222"/>
      <c r="AWV222"/>
      <c r="AWW222"/>
      <c r="AWX222"/>
      <c r="AWY222"/>
      <c r="AWZ222"/>
      <c r="AXA222"/>
      <c r="AXB222"/>
      <c r="AXC222"/>
      <c r="AXD222"/>
      <c r="AXE222"/>
      <c r="AXF222"/>
      <c r="AXG222"/>
      <c r="AXH222"/>
      <c r="AXI222"/>
      <c r="AXJ222"/>
      <c r="AXK222"/>
      <c r="AXL222"/>
      <c r="AXM222"/>
      <c r="AXN222"/>
      <c r="AXO222"/>
      <c r="AXP222"/>
      <c r="AXQ222"/>
      <c r="AXR222"/>
      <c r="AXS222"/>
      <c r="AXT222"/>
      <c r="AXU222"/>
      <c r="AXV222"/>
      <c r="AXW222"/>
      <c r="AXX222"/>
      <c r="AXY222"/>
      <c r="AXZ222"/>
      <c r="AYA222"/>
      <c r="AYB222"/>
      <c r="AYC222"/>
      <c r="AYD222"/>
      <c r="AYE222"/>
      <c r="AYF222"/>
      <c r="AYG222"/>
      <c r="AYH222"/>
      <c r="AYI222"/>
      <c r="AYJ222"/>
      <c r="AYK222"/>
      <c r="AYL222"/>
      <c r="AYM222"/>
      <c r="AYN222"/>
      <c r="AYO222"/>
      <c r="AYP222"/>
      <c r="AYQ222"/>
      <c r="AYR222"/>
      <c r="AYS222"/>
      <c r="AYT222"/>
      <c r="AYU222"/>
      <c r="AYV222"/>
      <c r="AYW222"/>
      <c r="AYX222"/>
      <c r="AYY222"/>
      <c r="AYZ222"/>
      <c r="AZA222"/>
      <c r="AZB222"/>
      <c r="AZC222"/>
      <c r="AZD222"/>
      <c r="AZE222"/>
      <c r="AZF222"/>
      <c r="AZG222"/>
      <c r="AZH222"/>
      <c r="AZI222"/>
      <c r="AZJ222"/>
      <c r="AZK222"/>
      <c r="AZL222"/>
      <c r="AZM222"/>
      <c r="AZN222"/>
      <c r="AZO222"/>
      <c r="AZP222"/>
      <c r="AZQ222"/>
      <c r="AZR222"/>
      <c r="AZS222"/>
      <c r="AZT222"/>
      <c r="AZU222"/>
      <c r="AZV222"/>
      <c r="AZW222"/>
      <c r="AZX222"/>
      <c r="AZY222"/>
      <c r="AZZ222"/>
      <c r="BAA222"/>
      <c r="BAB222"/>
      <c r="BAC222"/>
      <c r="BAD222"/>
      <c r="BAE222"/>
      <c r="BAF222"/>
      <c r="BAG222"/>
      <c r="BAH222"/>
      <c r="BAI222"/>
      <c r="BAJ222"/>
      <c r="BAK222"/>
      <c r="BAL222"/>
      <c r="BAM222"/>
      <c r="BAN222"/>
      <c r="BAO222"/>
      <c r="BAP222"/>
      <c r="BAQ222"/>
      <c r="BAR222"/>
      <c r="BAS222"/>
      <c r="BAT222"/>
      <c r="BAU222"/>
      <c r="BAV222"/>
      <c r="BAW222"/>
      <c r="BAX222"/>
      <c r="BAY222"/>
      <c r="BAZ222"/>
      <c r="BBA222"/>
      <c r="BBB222"/>
      <c r="BBC222"/>
      <c r="BBD222"/>
      <c r="BBE222"/>
      <c r="BBF222"/>
      <c r="BBG222"/>
      <c r="BBH222"/>
      <c r="BBI222"/>
      <c r="BBJ222"/>
      <c r="BBK222"/>
      <c r="BBL222"/>
      <c r="BBM222"/>
      <c r="BBN222"/>
      <c r="BBO222"/>
      <c r="BBP222"/>
      <c r="BBQ222"/>
      <c r="BBR222"/>
      <c r="BBS222"/>
      <c r="BBT222"/>
      <c r="BBU222"/>
      <c r="BBV222"/>
      <c r="BBW222"/>
      <c r="BBX222"/>
      <c r="BBY222"/>
      <c r="BBZ222"/>
      <c r="BCA222"/>
      <c r="BCB222"/>
      <c r="BCC222"/>
      <c r="BCD222"/>
      <c r="BCE222"/>
      <c r="BCF222"/>
      <c r="BCG222"/>
      <c r="BCH222"/>
      <c r="BCI222"/>
      <c r="BCJ222"/>
      <c r="BCK222"/>
      <c r="BCL222"/>
      <c r="BCM222"/>
      <c r="BCN222"/>
      <c r="BCO222"/>
      <c r="BCP222"/>
      <c r="BCQ222"/>
      <c r="BCR222"/>
      <c r="BCS222"/>
      <c r="BCT222"/>
      <c r="BCU222"/>
      <c r="BCV222"/>
      <c r="BCW222"/>
      <c r="BCX222"/>
      <c r="BCY222"/>
      <c r="BCZ222"/>
      <c r="BDA222"/>
      <c r="BDB222"/>
      <c r="BDC222"/>
      <c r="BDD222"/>
      <c r="BDE222"/>
      <c r="BDF222"/>
      <c r="BDG222"/>
      <c r="BDH222"/>
      <c r="BDI222"/>
      <c r="BDJ222"/>
      <c r="BDK222"/>
      <c r="BDL222"/>
      <c r="BDM222"/>
      <c r="BDN222"/>
      <c r="BDO222"/>
      <c r="BDP222"/>
      <c r="BDQ222"/>
      <c r="BDR222"/>
      <c r="BDS222"/>
      <c r="BDT222"/>
      <c r="BDU222"/>
      <c r="BDV222"/>
      <c r="BDW222"/>
      <c r="BDX222"/>
      <c r="BDY222"/>
      <c r="BDZ222"/>
      <c r="BEA222"/>
      <c r="BEB222"/>
      <c r="BEC222"/>
      <c r="BED222"/>
      <c r="BEE222"/>
      <c r="BEF222"/>
      <c r="BEG222"/>
      <c r="BEH222"/>
      <c r="BEI222"/>
      <c r="BEJ222"/>
      <c r="BEK222"/>
      <c r="BEL222"/>
      <c r="BEM222"/>
      <c r="BEN222"/>
      <c r="BEO222"/>
      <c r="BEP222"/>
      <c r="BEQ222"/>
      <c r="BER222"/>
      <c r="BES222"/>
      <c r="BET222"/>
      <c r="BEU222"/>
      <c r="BEV222"/>
      <c r="BEW222"/>
      <c r="BEX222"/>
      <c r="BEY222"/>
      <c r="BEZ222"/>
      <c r="BFA222"/>
      <c r="BFB222"/>
      <c r="BFC222"/>
      <c r="BFD222"/>
      <c r="BFE222"/>
      <c r="BFF222"/>
      <c r="BFG222"/>
      <c r="BFH222"/>
      <c r="BFI222"/>
      <c r="BFJ222"/>
      <c r="BFK222"/>
      <c r="BFL222"/>
      <c r="BFM222"/>
      <c r="BFN222"/>
      <c r="BFO222"/>
      <c r="BFP222"/>
      <c r="BFQ222"/>
      <c r="BFR222"/>
      <c r="BFS222"/>
      <c r="BFT222"/>
      <c r="BFU222"/>
      <c r="BFV222"/>
      <c r="BFW222"/>
      <c r="BFX222"/>
      <c r="BFY222"/>
      <c r="BFZ222"/>
      <c r="BGA222"/>
      <c r="BGB222"/>
      <c r="BGC222"/>
      <c r="BGD222"/>
      <c r="BGE222"/>
      <c r="BGF222"/>
      <c r="BGG222"/>
      <c r="BGH222"/>
      <c r="BGI222"/>
      <c r="BGJ222"/>
      <c r="BGK222"/>
      <c r="BGL222"/>
      <c r="BGM222"/>
      <c r="BGN222"/>
      <c r="BGO222"/>
      <c r="BGP222"/>
      <c r="BGQ222"/>
      <c r="BGR222"/>
      <c r="BGS222"/>
      <c r="BGT222"/>
      <c r="BGU222"/>
      <c r="BGV222"/>
      <c r="BGW222"/>
      <c r="BGX222"/>
      <c r="BGY222"/>
      <c r="BGZ222"/>
      <c r="BHA222"/>
      <c r="BHB222"/>
      <c r="BHC222"/>
      <c r="BHD222"/>
      <c r="BHE222"/>
      <c r="BHF222"/>
      <c r="BHG222"/>
      <c r="BHH222"/>
      <c r="BHI222"/>
      <c r="BHJ222"/>
      <c r="BHK222"/>
      <c r="BHL222"/>
      <c r="BHM222"/>
      <c r="BHN222"/>
      <c r="BHO222"/>
      <c r="BHP222"/>
      <c r="BHQ222"/>
      <c r="BHR222"/>
      <c r="BHS222"/>
      <c r="BHT222"/>
      <c r="BHU222"/>
      <c r="BHV222"/>
      <c r="BHW222"/>
      <c r="BHX222"/>
      <c r="BHY222"/>
      <c r="BHZ222"/>
      <c r="BIA222"/>
      <c r="BIB222"/>
      <c r="BIC222"/>
    </row>
    <row r="223" spans="1:1589" s="9" customFormat="1" ht="41.25" customHeight="1">
      <c r="A223" s="79">
        <v>5687139</v>
      </c>
      <c r="B223" s="32"/>
      <c r="C223" s="200"/>
      <c r="D223" s="198"/>
      <c r="E223" s="117" t="s">
        <v>12</v>
      </c>
      <c r="F223" s="117">
        <v>42369</v>
      </c>
      <c r="G223" s="118" t="s">
        <v>10</v>
      </c>
      <c r="H223" s="152">
        <v>2326700</v>
      </c>
      <c r="I223" s="152">
        <v>39954903.390000001</v>
      </c>
      <c r="J223" s="145"/>
      <c r="K223" s="130"/>
      <c r="L223" s="152">
        <v>2326700</v>
      </c>
      <c r="M223" s="152">
        <v>35339948.950000003</v>
      </c>
      <c r="N223" s="152"/>
      <c r="O223" s="145"/>
      <c r="P223" s="152">
        <v>2326700</v>
      </c>
      <c r="Q223" s="152">
        <v>35339948.950000003</v>
      </c>
      <c r="R223" s="152">
        <v>0</v>
      </c>
      <c r="S223" s="145"/>
      <c r="T223" s="96">
        <f>I223-Q223</f>
        <v>4614954.4399999976</v>
      </c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  <c r="IZ223"/>
      <c r="JA223"/>
      <c r="JB223"/>
      <c r="JC223"/>
      <c r="JD223"/>
      <c r="JE223"/>
      <c r="JF223"/>
      <c r="JG223"/>
      <c r="JH223"/>
      <c r="JI223"/>
      <c r="JJ223"/>
      <c r="JK223"/>
      <c r="JL223"/>
      <c r="JM223"/>
      <c r="JN223"/>
      <c r="JO223"/>
      <c r="JP223"/>
      <c r="JQ223"/>
      <c r="JR223"/>
      <c r="JS223"/>
      <c r="JT223"/>
      <c r="JU223"/>
      <c r="JV223"/>
      <c r="JW223"/>
      <c r="JX223"/>
      <c r="JY223"/>
      <c r="JZ223"/>
      <c r="KA223"/>
      <c r="KB223"/>
      <c r="KC223"/>
      <c r="KD223"/>
      <c r="KE223"/>
      <c r="KF223"/>
      <c r="KG223"/>
      <c r="KH223"/>
      <c r="KI223"/>
      <c r="KJ223"/>
      <c r="KK223"/>
      <c r="KL223"/>
      <c r="KM223"/>
      <c r="KN223"/>
      <c r="KO223"/>
      <c r="KP223"/>
      <c r="KQ223"/>
      <c r="KR223"/>
      <c r="KS223"/>
      <c r="KT223"/>
      <c r="KU223"/>
      <c r="KV223"/>
      <c r="KW223"/>
      <c r="KX223"/>
      <c r="KY223"/>
      <c r="KZ223"/>
      <c r="LA223"/>
      <c r="LB223"/>
      <c r="LC223"/>
      <c r="LD223"/>
      <c r="LE223"/>
      <c r="LF223"/>
      <c r="LG223"/>
      <c r="LH223"/>
      <c r="LI223"/>
      <c r="LJ223"/>
      <c r="LK223"/>
      <c r="LL223"/>
      <c r="LM223"/>
      <c r="LN223"/>
      <c r="LO223"/>
      <c r="LP223"/>
      <c r="LQ223"/>
      <c r="LR223"/>
      <c r="LS223"/>
      <c r="LT223"/>
      <c r="LU223"/>
      <c r="LV223"/>
      <c r="LW223"/>
      <c r="LX223"/>
      <c r="LY223"/>
      <c r="LZ223"/>
      <c r="MA223"/>
      <c r="MB223"/>
      <c r="MC223"/>
      <c r="MD223"/>
      <c r="ME223"/>
      <c r="MF223"/>
      <c r="MG223"/>
      <c r="MH223"/>
      <c r="MI223"/>
      <c r="MJ223"/>
      <c r="MK223"/>
      <c r="ML223"/>
      <c r="MM223"/>
      <c r="MN223"/>
      <c r="MO223"/>
      <c r="MP223"/>
      <c r="MQ223"/>
      <c r="MR223"/>
      <c r="MS223"/>
      <c r="MT223"/>
      <c r="MU223"/>
      <c r="MV223"/>
      <c r="MW223"/>
      <c r="MX223"/>
      <c r="MY223"/>
      <c r="MZ223"/>
      <c r="NA223"/>
      <c r="NB223"/>
      <c r="NC223"/>
      <c r="ND223"/>
      <c r="NE223"/>
      <c r="NF223"/>
      <c r="NG223"/>
      <c r="NH223"/>
      <c r="NI223"/>
      <c r="NJ223"/>
      <c r="NK223"/>
      <c r="NL223"/>
      <c r="NM223"/>
      <c r="NN223"/>
      <c r="NO223"/>
      <c r="NP223"/>
      <c r="NQ223"/>
      <c r="NR223"/>
      <c r="NS223"/>
      <c r="NT223"/>
      <c r="NU223"/>
      <c r="NV223"/>
      <c r="NW223"/>
      <c r="NX223"/>
      <c r="NY223"/>
      <c r="NZ223"/>
      <c r="OA223"/>
      <c r="OB223"/>
      <c r="OC223"/>
      <c r="OD223"/>
      <c r="OE223"/>
      <c r="OF223"/>
      <c r="OG223"/>
      <c r="OH223"/>
      <c r="OI223"/>
      <c r="OJ223"/>
      <c r="OK223"/>
      <c r="OL223"/>
      <c r="OM223"/>
      <c r="ON223"/>
      <c r="OO223"/>
      <c r="OP223"/>
      <c r="OQ223"/>
      <c r="OR223"/>
      <c r="OS223"/>
      <c r="OT223"/>
      <c r="OU223"/>
      <c r="OV223"/>
      <c r="OW223"/>
      <c r="OX223"/>
      <c r="OY223"/>
      <c r="OZ223"/>
      <c r="PA223"/>
      <c r="PB223"/>
      <c r="PC223"/>
      <c r="PD223"/>
      <c r="PE223"/>
      <c r="PF223"/>
      <c r="PG223"/>
      <c r="PH223"/>
      <c r="PI223"/>
      <c r="PJ223"/>
      <c r="PK223"/>
      <c r="PL223"/>
      <c r="PM223"/>
      <c r="PN223"/>
      <c r="PO223"/>
      <c r="PP223"/>
      <c r="PQ223"/>
      <c r="PR223"/>
      <c r="PS223"/>
      <c r="PT223"/>
      <c r="PU223"/>
      <c r="PV223"/>
      <c r="PW223"/>
      <c r="PX223"/>
      <c r="PY223"/>
      <c r="PZ223"/>
      <c r="QA223"/>
      <c r="QB223"/>
      <c r="QC223"/>
      <c r="QD223"/>
      <c r="QE223"/>
      <c r="QF223"/>
      <c r="QG223"/>
      <c r="QH223"/>
      <c r="QI223"/>
      <c r="QJ223"/>
      <c r="QK223"/>
      <c r="QL223"/>
      <c r="QM223"/>
      <c r="QN223"/>
      <c r="QO223"/>
      <c r="QP223"/>
      <c r="QQ223"/>
      <c r="QR223"/>
      <c r="QS223"/>
      <c r="QT223"/>
      <c r="QU223"/>
      <c r="QV223"/>
      <c r="QW223"/>
      <c r="QX223"/>
      <c r="QY223"/>
      <c r="QZ223"/>
      <c r="RA223"/>
      <c r="RB223"/>
      <c r="RC223"/>
      <c r="RD223"/>
      <c r="RE223"/>
      <c r="RF223"/>
      <c r="RG223"/>
      <c r="RH223"/>
      <c r="RI223"/>
      <c r="RJ223"/>
      <c r="RK223"/>
      <c r="RL223"/>
      <c r="RM223"/>
      <c r="RN223"/>
      <c r="RO223"/>
      <c r="RP223"/>
      <c r="RQ223"/>
      <c r="RR223"/>
      <c r="RS223"/>
      <c r="RT223"/>
      <c r="RU223"/>
      <c r="RV223"/>
      <c r="RW223"/>
      <c r="RX223"/>
      <c r="RY223"/>
      <c r="RZ223"/>
      <c r="SA223"/>
      <c r="SB223"/>
      <c r="SC223"/>
      <c r="SD223"/>
      <c r="SE223"/>
      <c r="SF223"/>
      <c r="SG223"/>
      <c r="SH223"/>
      <c r="SI223"/>
      <c r="SJ223"/>
      <c r="SK223"/>
      <c r="SL223"/>
      <c r="SM223"/>
      <c r="SN223"/>
      <c r="SO223"/>
      <c r="SP223"/>
      <c r="SQ223"/>
      <c r="SR223"/>
      <c r="SS223"/>
      <c r="ST223"/>
      <c r="SU223"/>
      <c r="SV223"/>
      <c r="SW223"/>
      <c r="SX223"/>
      <c r="SY223"/>
      <c r="SZ223"/>
      <c r="TA223"/>
      <c r="TB223"/>
      <c r="TC223"/>
      <c r="TD223"/>
      <c r="TE223"/>
      <c r="TF223"/>
      <c r="TG223"/>
      <c r="TH223"/>
      <c r="TI223"/>
      <c r="TJ223"/>
      <c r="TK223"/>
      <c r="TL223"/>
      <c r="TM223"/>
      <c r="TN223"/>
      <c r="TO223"/>
      <c r="TP223"/>
      <c r="TQ223"/>
      <c r="TR223"/>
      <c r="TS223"/>
      <c r="TT223"/>
      <c r="TU223"/>
      <c r="TV223"/>
      <c r="TW223"/>
      <c r="TX223"/>
      <c r="TY223"/>
      <c r="TZ223"/>
      <c r="UA223"/>
      <c r="UB223"/>
      <c r="UC223"/>
      <c r="UD223"/>
      <c r="UE223"/>
      <c r="UF223"/>
      <c r="UG223"/>
      <c r="UH223"/>
      <c r="UI223"/>
      <c r="UJ223"/>
      <c r="UK223"/>
      <c r="UL223"/>
      <c r="UM223"/>
      <c r="UN223"/>
      <c r="UO223"/>
      <c r="UP223"/>
      <c r="UQ223"/>
      <c r="UR223"/>
      <c r="US223"/>
      <c r="UT223"/>
      <c r="UU223"/>
      <c r="UV223"/>
      <c r="UW223"/>
      <c r="UX223"/>
      <c r="UY223"/>
      <c r="UZ223"/>
      <c r="VA223"/>
      <c r="VB223"/>
      <c r="VC223"/>
      <c r="VD223"/>
      <c r="VE223"/>
      <c r="VF223"/>
      <c r="VG223"/>
      <c r="VH223"/>
      <c r="VI223"/>
      <c r="VJ223"/>
      <c r="VK223"/>
      <c r="VL223"/>
      <c r="VM223"/>
      <c r="VN223"/>
      <c r="VO223"/>
      <c r="VP223"/>
      <c r="VQ223"/>
      <c r="VR223"/>
      <c r="VS223"/>
      <c r="VT223"/>
      <c r="VU223"/>
      <c r="VV223"/>
      <c r="VW223"/>
      <c r="VX223"/>
      <c r="VY223"/>
      <c r="VZ223"/>
      <c r="WA223"/>
      <c r="WB223"/>
      <c r="WC223"/>
      <c r="WD223"/>
      <c r="WE223"/>
      <c r="WF223"/>
      <c r="WG223"/>
      <c r="WH223"/>
      <c r="WI223"/>
      <c r="WJ223"/>
      <c r="WK223"/>
      <c r="WL223"/>
      <c r="WM223"/>
      <c r="WN223"/>
      <c r="WO223"/>
      <c r="WP223"/>
      <c r="WQ223"/>
      <c r="WR223"/>
      <c r="WS223"/>
      <c r="WT223"/>
      <c r="WU223"/>
      <c r="WV223"/>
      <c r="WW223"/>
      <c r="WX223"/>
      <c r="WY223"/>
      <c r="WZ223"/>
      <c r="XA223"/>
      <c r="XB223"/>
      <c r="XC223"/>
      <c r="XD223"/>
      <c r="XE223"/>
      <c r="XF223"/>
      <c r="XG223"/>
      <c r="XH223"/>
      <c r="XI223"/>
      <c r="XJ223"/>
      <c r="XK223"/>
      <c r="XL223"/>
      <c r="XM223"/>
      <c r="XN223"/>
      <c r="XO223"/>
      <c r="XP223"/>
      <c r="XQ223"/>
      <c r="XR223"/>
      <c r="XS223"/>
      <c r="XT223"/>
      <c r="XU223"/>
      <c r="XV223"/>
      <c r="XW223"/>
      <c r="XX223"/>
      <c r="XY223"/>
      <c r="XZ223"/>
      <c r="YA223"/>
      <c r="YB223"/>
      <c r="YC223"/>
      <c r="YD223"/>
      <c r="YE223"/>
      <c r="YF223"/>
      <c r="YG223"/>
      <c r="YH223"/>
      <c r="YI223"/>
      <c r="YJ223"/>
      <c r="YK223"/>
      <c r="YL223"/>
      <c r="YM223"/>
      <c r="YN223"/>
      <c r="YO223"/>
      <c r="YP223"/>
      <c r="YQ223"/>
      <c r="YR223"/>
      <c r="YS223"/>
      <c r="YT223"/>
      <c r="YU223"/>
      <c r="YV223"/>
      <c r="YW223"/>
      <c r="YX223"/>
      <c r="YY223"/>
      <c r="YZ223"/>
      <c r="ZA223"/>
      <c r="ZB223"/>
      <c r="ZC223"/>
      <c r="ZD223"/>
      <c r="ZE223"/>
      <c r="ZF223"/>
      <c r="ZG223"/>
      <c r="ZH223"/>
      <c r="ZI223"/>
      <c r="ZJ223"/>
      <c r="ZK223"/>
      <c r="ZL223"/>
      <c r="ZM223"/>
      <c r="ZN223"/>
      <c r="ZO223"/>
      <c r="ZP223"/>
      <c r="ZQ223"/>
      <c r="ZR223"/>
      <c r="ZS223"/>
      <c r="ZT223"/>
      <c r="ZU223"/>
      <c r="ZV223"/>
      <c r="ZW223"/>
      <c r="ZX223"/>
      <c r="ZY223"/>
      <c r="ZZ223"/>
      <c r="AAA223"/>
      <c r="AAB223"/>
      <c r="AAC223"/>
      <c r="AAD223"/>
      <c r="AAE223"/>
      <c r="AAF223"/>
      <c r="AAG223"/>
      <c r="AAH223"/>
      <c r="AAI223"/>
      <c r="AAJ223"/>
      <c r="AAK223"/>
      <c r="AAL223"/>
      <c r="AAM223"/>
      <c r="AAN223"/>
      <c r="AAO223"/>
      <c r="AAP223"/>
      <c r="AAQ223"/>
      <c r="AAR223"/>
      <c r="AAS223"/>
      <c r="AAT223"/>
      <c r="AAU223"/>
      <c r="AAV223"/>
      <c r="AAW223"/>
      <c r="AAX223"/>
      <c r="AAY223"/>
      <c r="AAZ223"/>
      <c r="ABA223"/>
      <c r="ABB223"/>
      <c r="ABC223"/>
      <c r="ABD223"/>
      <c r="ABE223"/>
      <c r="ABF223"/>
      <c r="ABG223"/>
      <c r="ABH223"/>
      <c r="ABI223"/>
      <c r="ABJ223"/>
      <c r="ABK223"/>
      <c r="ABL223"/>
      <c r="ABM223"/>
      <c r="ABN223"/>
      <c r="ABO223"/>
      <c r="ABP223"/>
      <c r="ABQ223"/>
      <c r="ABR223"/>
      <c r="ABS223"/>
      <c r="ABT223"/>
      <c r="ABU223"/>
      <c r="ABV223"/>
      <c r="ABW223"/>
      <c r="ABX223"/>
      <c r="ABY223"/>
      <c r="ABZ223"/>
      <c r="ACA223"/>
      <c r="ACB223"/>
      <c r="ACC223"/>
      <c r="ACD223"/>
      <c r="ACE223"/>
      <c r="ACF223"/>
      <c r="ACG223"/>
      <c r="ACH223"/>
      <c r="ACI223"/>
      <c r="ACJ223"/>
      <c r="ACK223"/>
      <c r="ACL223"/>
      <c r="ACM223"/>
      <c r="ACN223"/>
      <c r="ACO223"/>
      <c r="ACP223"/>
      <c r="ACQ223"/>
      <c r="ACR223"/>
      <c r="ACS223"/>
      <c r="ACT223"/>
      <c r="ACU223"/>
      <c r="ACV223"/>
      <c r="ACW223"/>
      <c r="ACX223"/>
      <c r="ACY223"/>
      <c r="ACZ223"/>
      <c r="ADA223"/>
      <c r="ADB223"/>
      <c r="ADC223"/>
      <c r="ADD223"/>
      <c r="ADE223"/>
      <c r="ADF223"/>
      <c r="ADG223"/>
      <c r="ADH223"/>
      <c r="ADI223"/>
      <c r="ADJ223"/>
      <c r="ADK223"/>
      <c r="ADL223"/>
      <c r="ADM223"/>
      <c r="ADN223"/>
      <c r="ADO223"/>
      <c r="ADP223"/>
      <c r="ADQ223"/>
      <c r="ADR223"/>
      <c r="ADS223"/>
      <c r="ADT223"/>
      <c r="ADU223"/>
      <c r="ADV223"/>
      <c r="ADW223"/>
      <c r="ADX223"/>
      <c r="ADY223"/>
      <c r="ADZ223"/>
      <c r="AEA223"/>
      <c r="AEB223"/>
      <c r="AEC223"/>
      <c r="AED223"/>
      <c r="AEE223"/>
      <c r="AEF223"/>
      <c r="AEG223"/>
      <c r="AEH223"/>
      <c r="AEI223"/>
      <c r="AEJ223"/>
      <c r="AEK223"/>
      <c r="AEL223"/>
      <c r="AEM223"/>
      <c r="AEN223"/>
      <c r="AEO223"/>
      <c r="AEP223"/>
      <c r="AEQ223"/>
      <c r="AER223"/>
      <c r="AES223"/>
      <c r="AET223"/>
      <c r="AEU223"/>
      <c r="AEV223"/>
      <c r="AEW223"/>
      <c r="AEX223"/>
      <c r="AEY223"/>
      <c r="AEZ223"/>
      <c r="AFA223"/>
      <c r="AFB223"/>
      <c r="AFC223"/>
      <c r="AFD223"/>
      <c r="AFE223"/>
      <c r="AFF223"/>
      <c r="AFG223"/>
      <c r="AFH223"/>
      <c r="AFI223"/>
      <c r="AFJ223"/>
      <c r="AFK223"/>
      <c r="AFL223"/>
      <c r="AFM223"/>
      <c r="AFN223"/>
      <c r="AFO223"/>
      <c r="AFP223"/>
      <c r="AFQ223"/>
      <c r="AFR223"/>
      <c r="AFS223"/>
      <c r="AFT223"/>
      <c r="AFU223"/>
      <c r="AFV223"/>
      <c r="AFW223"/>
      <c r="AFX223"/>
      <c r="AFY223"/>
      <c r="AFZ223"/>
      <c r="AGA223"/>
      <c r="AGB223"/>
      <c r="AGC223"/>
      <c r="AGD223"/>
      <c r="AGE223"/>
      <c r="AGF223"/>
      <c r="AGG223"/>
      <c r="AGH223"/>
      <c r="AGI223"/>
      <c r="AGJ223"/>
      <c r="AGK223"/>
      <c r="AGL223"/>
      <c r="AGM223"/>
      <c r="AGN223"/>
      <c r="AGO223"/>
      <c r="AGP223"/>
      <c r="AGQ223"/>
      <c r="AGR223"/>
      <c r="AGS223"/>
      <c r="AGT223"/>
      <c r="AGU223"/>
      <c r="AGV223"/>
      <c r="AGW223"/>
      <c r="AGX223"/>
      <c r="AGY223"/>
      <c r="AGZ223"/>
      <c r="AHA223"/>
      <c r="AHB223"/>
      <c r="AHC223"/>
      <c r="AHD223"/>
      <c r="AHE223"/>
      <c r="AHF223"/>
      <c r="AHG223"/>
      <c r="AHH223"/>
      <c r="AHI223"/>
      <c r="AHJ223"/>
      <c r="AHK223"/>
      <c r="AHL223"/>
      <c r="AHM223"/>
      <c r="AHN223"/>
      <c r="AHO223"/>
      <c r="AHP223"/>
      <c r="AHQ223"/>
      <c r="AHR223"/>
      <c r="AHS223"/>
      <c r="AHT223"/>
      <c r="AHU223"/>
      <c r="AHV223"/>
      <c r="AHW223"/>
      <c r="AHX223"/>
      <c r="AHY223"/>
      <c r="AHZ223"/>
      <c r="AIA223"/>
      <c r="AIB223"/>
      <c r="AIC223"/>
      <c r="AID223"/>
      <c r="AIE223"/>
      <c r="AIF223"/>
      <c r="AIG223"/>
      <c r="AIH223"/>
      <c r="AII223"/>
      <c r="AIJ223"/>
      <c r="AIK223"/>
      <c r="AIL223"/>
      <c r="AIM223"/>
      <c r="AIN223"/>
      <c r="AIO223"/>
      <c r="AIP223"/>
      <c r="AIQ223"/>
      <c r="AIR223"/>
      <c r="AIS223"/>
      <c r="AIT223"/>
      <c r="AIU223"/>
      <c r="AIV223"/>
      <c r="AIW223"/>
      <c r="AIX223"/>
      <c r="AIY223"/>
      <c r="AIZ223"/>
      <c r="AJA223"/>
      <c r="AJB223"/>
      <c r="AJC223"/>
      <c r="AJD223"/>
      <c r="AJE223"/>
      <c r="AJF223"/>
      <c r="AJG223"/>
      <c r="AJH223"/>
      <c r="AJI223"/>
      <c r="AJJ223"/>
      <c r="AJK223"/>
      <c r="AJL223"/>
      <c r="AJM223"/>
      <c r="AJN223"/>
      <c r="AJO223"/>
      <c r="AJP223"/>
      <c r="AJQ223"/>
      <c r="AJR223"/>
      <c r="AJS223"/>
      <c r="AJT223"/>
      <c r="AJU223"/>
      <c r="AJV223"/>
      <c r="AJW223"/>
      <c r="AJX223"/>
      <c r="AJY223"/>
      <c r="AJZ223"/>
      <c r="AKA223"/>
      <c r="AKB223"/>
      <c r="AKC223"/>
      <c r="AKD223"/>
      <c r="AKE223"/>
      <c r="AKF223"/>
      <c r="AKG223"/>
      <c r="AKH223"/>
      <c r="AKI223"/>
      <c r="AKJ223"/>
      <c r="AKK223"/>
      <c r="AKL223"/>
      <c r="AKM223"/>
      <c r="AKN223"/>
      <c r="AKO223"/>
      <c r="AKP223"/>
      <c r="AKQ223"/>
      <c r="AKR223"/>
      <c r="AKS223"/>
      <c r="AKT223"/>
      <c r="AKU223"/>
      <c r="AKV223"/>
      <c r="AKW223"/>
      <c r="AKX223"/>
      <c r="AKY223"/>
      <c r="AKZ223"/>
      <c r="ALA223"/>
      <c r="ALB223"/>
      <c r="ALC223"/>
      <c r="ALD223"/>
      <c r="ALE223"/>
      <c r="ALF223"/>
      <c r="ALG223"/>
      <c r="ALH223"/>
      <c r="ALI223"/>
      <c r="ALJ223"/>
      <c r="ALK223"/>
      <c r="ALL223"/>
      <c r="ALM223"/>
      <c r="ALN223"/>
      <c r="ALO223"/>
      <c r="ALP223"/>
      <c r="ALQ223"/>
      <c r="ALR223"/>
      <c r="ALS223"/>
      <c r="ALT223"/>
      <c r="ALU223"/>
      <c r="ALV223"/>
      <c r="ALW223"/>
      <c r="ALX223"/>
      <c r="ALY223"/>
      <c r="ALZ223"/>
      <c r="AMA223"/>
      <c r="AMB223"/>
      <c r="AMC223"/>
      <c r="AMD223"/>
      <c r="AME223"/>
      <c r="AMF223"/>
      <c r="AMG223"/>
      <c r="AMH223"/>
      <c r="AMI223"/>
      <c r="AMJ223"/>
      <c r="AMK223"/>
      <c r="AML223"/>
      <c r="AMM223"/>
      <c r="AMN223"/>
      <c r="AMO223"/>
      <c r="AMP223"/>
      <c r="AMQ223"/>
      <c r="AMR223"/>
      <c r="AMS223"/>
      <c r="AMT223"/>
      <c r="AMU223"/>
      <c r="AMV223"/>
      <c r="AMW223"/>
      <c r="AMX223"/>
      <c r="AMY223"/>
      <c r="AMZ223"/>
      <c r="ANA223"/>
      <c r="ANB223"/>
      <c r="ANC223"/>
      <c r="AND223"/>
      <c r="ANE223"/>
      <c r="ANF223"/>
      <c r="ANG223"/>
      <c r="ANH223"/>
      <c r="ANI223"/>
      <c r="ANJ223"/>
      <c r="ANK223"/>
      <c r="ANL223"/>
      <c r="ANM223"/>
      <c r="ANN223"/>
      <c r="ANO223"/>
      <c r="ANP223"/>
      <c r="ANQ223"/>
      <c r="ANR223"/>
      <c r="ANS223"/>
      <c r="ANT223"/>
      <c r="ANU223"/>
      <c r="ANV223"/>
      <c r="ANW223"/>
      <c r="ANX223"/>
      <c r="ANY223"/>
      <c r="ANZ223"/>
      <c r="AOA223"/>
      <c r="AOB223"/>
      <c r="AOC223"/>
      <c r="AOD223"/>
      <c r="AOE223"/>
      <c r="AOF223"/>
      <c r="AOG223"/>
      <c r="AOH223"/>
      <c r="AOI223"/>
      <c r="AOJ223"/>
      <c r="AOK223"/>
      <c r="AOL223"/>
      <c r="AOM223"/>
      <c r="AON223"/>
      <c r="AOO223"/>
      <c r="AOP223"/>
      <c r="AOQ223"/>
      <c r="AOR223"/>
      <c r="AOS223"/>
      <c r="AOT223"/>
      <c r="AOU223"/>
      <c r="AOV223"/>
      <c r="AOW223"/>
      <c r="AOX223"/>
      <c r="AOY223"/>
      <c r="AOZ223"/>
      <c r="APA223"/>
      <c r="APB223"/>
      <c r="APC223"/>
      <c r="APD223"/>
      <c r="APE223"/>
      <c r="APF223"/>
      <c r="APG223"/>
      <c r="APH223"/>
      <c r="API223"/>
      <c r="APJ223"/>
      <c r="APK223"/>
      <c r="APL223"/>
      <c r="APM223"/>
      <c r="APN223"/>
      <c r="APO223"/>
      <c r="APP223"/>
      <c r="APQ223"/>
      <c r="APR223"/>
      <c r="APS223"/>
      <c r="APT223"/>
      <c r="APU223"/>
      <c r="APV223"/>
      <c r="APW223"/>
      <c r="APX223"/>
      <c r="APY223"/>
      <c r="APZ223"/>
      <c r="AQA223"/>
      <c r="AQB223"/>
      <c r="AQC223"/>
      <c r="AQD223"/>
      <c r="AQE223"/>
      <c r="AQF223"/>
      <c r="AQG223"/>
      <c r="AQH223"/>
      <c r="AQI223"/>
      <c r="AQJ223"/>
      <c r="AQK223"/>
      <c r="AQL223"/>
      <c r="AQM223"/>
      <c r="AQN223"/>
      <c r="AQO223"/>
      <c r="AQP223"/>
      <c r="AQQ223"/>
      <c r="AQR223"/>
      <c r="AQS223"/>
      <c r="AQT223"/>
      <c r="AQU223"/>
      <c r="AQV223"/>
      <c r="AQW223"/>
      <c r="AQX223"/>
      <c r="AQY223"/>
      <c r="AQZ223"/>
      <c r="ARA223"/>
      <c r="ARB223"/>
      <c r="ARC223"/>
      <c r="ARD223"/>
      <c r="ARE223"/>
      <c r="ARF223"/>
      <c r="ARG223"/>
      <c r="ARH223"/>
      <c r="ARI223"/>
      <c r="ARJ223"/>
      <c r="ARK223"/>
      <c r="ARL223"/>
      <c r="ARM223"/>
      <c r="ARN223"/>
      <c r="ARO223"/>
      <c r="ARP223"/>
      <c r="ARQ223"/>
      <c r="ARR223"/>
      <c r="ARS223"/>
      <c r="ART223"/>
      <c r="ARU223"/>
      <c r="ARV223"/>
      <c r="ARW223"/>
      <c r="ARX223"/>
      <c r="ARY223"/>
      <c r="ARZ223"/>
      <c r="ASA223"/>
      <c r="ASB223"/>
      <c r="ASC223"/>
      <c r="ASD223"/>
      <c r="ASE223"/>
      <c r="ASF223"/>
      <c r="ASG223"/>
      <c r="ASH223"/>
      <c r="ASI223"/>
      <c r="ASJ223"/>
      <c r="ASK223"/>
      <c r="ASL223"/>
      <c r="ASM223"/>
      <c r="ASN223"/>
      <c r="ASO223"/>
      <c r="ASP223"/>
      <c r="ASQ223"/>
      <c r="ASR223"/>
      <c r="ASS223"/>
      <c r="AST223"/>
      <c r="ASU223"/>
      <c r="ASV223"/>
      <c r="ASW223"/>
      <c r="ASX223"/>
      <c r="ASY223"/>
      <c r="ASZ223"/>
      <c r="ATA223"/>
      <c r="ATB223"/>
      <c r="ATC223"/>
      <c r="ATD223"/>
      <c r="ATE223"/>
      <c r="ATF223"/>
      <c r="ATG223"/>
      <c r="ATH223"/>
      <c r="ATI223"/>
      <c r="ATJ223"/>
      <c r="ATK223"/>
      <c r="ATL223"/>
      <c r="ATM223"/>
      <c r="ATN223"/>
      <c r="ATO223"/>
      <c r="ATP223"/>
      <c r="ATQ223"/>
      <c r="ATR223"/>
      <c r="ATS223"/>
      <c r="ATT223"/>
      <c r="ATU223"/>
      <c r="ATV223"/>
      <c r="ATW223"/>
      <c r="ATX223"/>
      <c r="ATY223"/>
      <c r="ATZ223"/>
      <c r="AUA223"/>
      <c r="AUB223"/>
      <c r="AUC223"/>
      <c r="AUD223"/>
      <c r="AUE223"/>
      <c r="AUF223"/>
      <c r="AUG223"/>
      <c r="AUH223"/>
      <c r="AUI223"/>
      <c r="AUJ223"/>
      <c r="AUK223"/>
      <c r="AUL223"/>
      <c r="AUM223"/>
      <c r="AUN223"/>
      <c r="AUO223"/>
      <c r="AUP223"/>
      <c r="AUQ223"/>
      <c r="AUR223"/>
      <c r="AUS223"/>
      <c r="AUT223"/>
      <c r="AUU223"/>
      <c r="AUV223"/>
      <c r="AUW223"/>
      <c r="AUX223"/>
      <c r="AUY223"/>
      <c r="AUZ223"/>
      <c r="AVA223"/>
      <c r="AVB223"/>
      <c r="AVC223"/>
      <c r="AVD223"/>
      <c r="AVE223"/>
      <c r="AVF223"/>
      <c r="AVG223"/>
      <c r="AVH223"/>
      <c r="AVI223"/>
      <c r="AVJ223"/>
      <c r="AVK223"/>
      <c r="AVL223"/>
      <c r="AVM223"/>
      <c r="AVN223"/>
      <c r="AVO223"/>
      <c r="AVP223"/>
      <c r="AVQ223"/>
      <c r="AVR223"/>
      <c r="AVS223"/>
      <c r="AVT223"/>
      <c r="AVU223"/>
      <c r="AVV223"/>
      <c r="AVW223"/>
      <c r="AVX223"/>
      <c r="AVY223"/>
      <c r="AVZ223"/>
      <c r="AWA223"/>
      <c r="AWB223"/>
      <c r="AWC223"/>
      <c r="AWD223"/>
      <c r="AWE223"/>
      <c r="AWF223"/>
      <c r="AWG223"/>
      <c r="AWH223"/>
      <c r="AWI223"/>
      <c r="AWJ223"/>
      <c r="AWK223"/>
      <c r="AWL223"/>
      <c r="AWM223"/>
      <c r="AWN223"/>
      <c r="AWO223"/>
      <c r="AWP223"/>
      <c r="AWQ223"/>
      <c r="AWR223"/>
      <c r="AWS223"/>
      <c r="AWT223"/>
      <c r="AWU223"/>
      <c r="AWV223"/>
      <c r="AWW223"/>
      <c r="AWX223"/>
      <c r="AWY223"/>
      <c r="AWZ223"/>
      <c r="AXA223"/>
      <c r="AXB223"/>
      <c r="AXC223"/>
      <c r="AXD223"/>
      <c r="AXE223"/>
      <c r="AXF223"/>
      <c r="AXG223"/>
      <c r="AXH223"/>
      <c r="AXI223"/>
      <c r="AXJ223"/>
      <c r="AXK223"/>
      <c r="AXL223"/>
      <c r="AXM223"/>
      <c r="AXN223"/>
      <c r="AXO223"/>
      <c r="AXP223"/>
      <c r="AXQ223"/>
      <c r="AXR223"/>
      <c r="AXS223"/>
      <c r="AXT223"/>
      <c r="AXU223"/>
      <c r="AXV223"/>
      <c r="AXW223"/>
      <c r="AXX223"/>
      <c r="AXY223"/>
      <c r="AXZ223"/>
      <c r="AYA223"/>
      <c r="AYB223"/>
      <c r="AYC223"/>
      <c r="AYD223"/>
      <c r="AYE223"/>
      <c r="AYF223"/>
      <c r="AYG223"/>
      <c r="AYH223"/>
      <c r="AYI223"/>
      <c r="AYJ223"/>
      <c r="AYK223"/>
      <c r="AYL223"/>
      <c r="AYM223"/>
      <c r="AYN223"/>
      <c r="AYO223"/>
      <c r="AYP223"/>
      <c r="AYQ223"/>
      <c r="AYR223"/>
      <c r="AYS223"/>
      <c r="AYT223"/>
      <c r="AYU223"/>
      <c r="AYV223"/>
      <c r="AYW223"/>
      <c r="AYX223"/>
      <c r="AYY223"/>
      <c r="AYZ223"/>
      <c r="AZA223"/>
      <c r="AZB223"/>
      <c r="AZC223"/>
      <c r="AZD223"/>
      <c r="AZE223"/>
      <c r="AZF223"/>
      <c r="AZG223"/>
      <c r="AZH223"/>
      <c r="AZI223"/>
      <c r="AZJ223"/>
      <c r="AZK223"/>
      <c r="AZL223"/>
      <c r="AZM223"/>
      <c r="AZN223"/>
      <c r="AZO223"/>
      <c r="AZP223"/>
      <c r="AZQ223"/>
      <c r="AZR223"/>
      <c r="AZS223"/>
      <c r="AZT223"/>
      <c r="AZU223"/>
      <c r="AZV223"/>
      <c r="AZW223"/>
      <c r="AZX223"/>
      <c r="AZY223"/>
      <c r="AZZ223"/>
      <c r="BAA223"/>
      <c r="BAB223"/>
      <c r="BAC223"/>
      <c r="BAD223"/>
      <c r="BAE223"/>
      <c r="BAF223"/>
      <c r="BAG223"/>
      <c r="BAH223"/>
      <c r="BAI223"/>
      <c r="BAJ223"/>
      <c r="BAK223"/>
      <c r="BAL223"/>
      <c r="BAM223"/>
      <c r="BAN223"/>
      <c r="BAO223"/>
      <c r="BAP223"/>
      <c r="BAQ223"/>
      <c r="BAR223"/>
      <c r="BAS223"/>
      <c r="BAT223"/>
      <c r="BAU223"/>
      <c r="BAV223"/>
      <c r="BAW223"/>
      <c r="BAX223"/>
      <c r="BAY223"/>
      <c r="BAZ223"/>
      <c r="BBA223"/>
      <c r="BBB223"/>
      <c r="BBC223"/>
      <c r="BBD223"/>
      <c r="BBE223"/>
      <c r="BBF223"/>
      <c r="BBG223"/>
      <c r="BBH223"/>
      <c r="BBI223"/>
      <c r="BBJ223"/>
      <c r="BBK223"/>
      <c r="BBL223"/>
      <c r="BBM223"/>
      <c r="BBN223"/>
      <c r="BBO223"/>
      <c r="BBP223"/>
      <c r="BBQ223"/>
      <c r="BBR223"/>
      <c r="BBS223"/>
      <c r="BBT223"/>
      <c r="BBU223"/>
      <c r="BBV223"/>
      <c r="BBW223"/>
      <c r="BBX223"/>
      <c r="BBY223"/>
      <c r="BBZ223"/>
      <c r="BCA223"/>
      <c r="BCB223"/>
      <c r="BCC223"/>
      <c r="BCD223"/>
      <c r="BCE223"/>
      <c r="BCF223"/>
      <c r="BCG223"/>
      <c r="BCH223"/>
      <c r="BCI223"/>
      <c r="BCJ223"/>
      <c r="BCK223"/>
      <c r="BCL223"/>
      <c r="BCM223"/>
      <c r="BCN223"/>
      <c r="BCO223"/>
      <c r="BCP223"/>
      <c r="BCQ223"/>
      <c r="BCR223"/>
      <c r="BCS223"/>
      <c r="BCT223"/>
      <c r="BCU223"/>
      <c r="BCV223"/>
      <c r="BCW223"/>
      <c r="BCX223"/>
      <c r="BCY223"/>
      <c r="BCZ223"/>
      <c r="BDA223"/>
      <c r="BDB223"/>
      <c r="BDC223"/>
      <c r="BDD223"/>
      <c r="BDE223"/>
      <c r="BDF223"/>
      <c r="BDG223"/>
      <c r="BDH223"/>
      <c r="BDI223"/>
      <c r="BDJ223"/>
      <c r="BDK223"/>
      <c r="BDL223"/>
      <c r="BDM223"/>
      <c r="BDN223"/>
      <c r="BDO223"/>
      <c r="BDP223"/>
      <c r="BDQ223"/>
      <c r="BDR223"/>
      <c r="BDS223"/>
      <c r="BDT223"/>
      <c r="BDU223"/>
      <c r="BDV223"/>
      <c r="BDW223"/>
      <c r="BDX223"/>
      <c r="BDY223"/>
      <c r="BDZ223"/>
      <c r="BEA223"/>
      <c r="BEB223"/>
      <c r="BEC223"/>
      <c r="BED223"/>
      <c r="BEE223"/>
      <c r="BEF223"/>
      <c r="BEG223"/>
      <c r="BEH223"/>
      <c r="BEI223"/>
      <c r="BEJ223"/>
      <c r="BEK223"/>
      <c r="BEL223"/>
      <c r="BEM223"/>
      <c r="BEN223"/>
      <c r="BEO223"/>
      <c r="BEP223"/>
      <c r="BEQ223"/>
      <c r="BER223"/>
      <c r="BES223"/>
      <c r="BET223"/>
      <c r="BEU223"/>
      <c r="BEV223"/>
      <c r="BEW223"/>
      <c r="BEX223"/>
      <c r="BEY223"/>
      <c r="BEZ223"/>
      <c r="BFA223"/>
      <c r="BFB223"/>
      <c r="BFC223"/>
      <c r="BFD223"/>
      <c r="BFE223"/>
      <c r="BFF223"/>
      <c r="BFG223"/>
      <c r="BFH223"/>
      <c r="BFI223"/>
      <c r="BFJ223"/>
      <c r="BFK223"/>
      <c r="BFL223"/>
      <c r="BFM223"/>
      <c r="BFN223"/>
      <c r="BFO223"/>
      <c r="BFP223"/>
      <c r="BFQ223"/>
      <c r="BFR223"/>
      <c r="BFS223"/>
      <c r="BFT223"/>
      <c r="BFU223"/>
      <c r="BFV223"/>
      <c r="BFW223"/>
      <c r="BFX223"/>
      <c r="BFY223"/>
      <c r="BFZ223"/>
      <c r="BGA223"/>
      <c r="BGB223"/>
      <c r="BGC223"/>
      <c r="BGD223"/>
      <c r="BGE223"/>
      <c r="BGF223"/>
      <c r="BGG223"/>
      <c r="BGH223"/>
      <c r="BGI223"/>
      <c r="BGJ223"/>
      <c r="BGK223"/>
      <c r="BGL223"/>
      <c r="BGM223"/>
      <c r="BGN223"/>
      <c r="BGO223"/>
      <c r="BGP223"/>
      <c r="BGQ223"/>
      <c r="BGR223"/>
      <c r="BGS223"/>
      <c r="BGT223"/>
      <c r="BGU223"/>
      <c r="BGV223"/>
      <c r="BGW223"/>
      <c r="BGX223"/>
      <c r="BGY223"/>
      <c r="BGZ223"/>
      <c r="BHA223"/>
      <c r="BHB223"/>
      <c r="BHC223"/>
      <c r="BHD223"/>
      <c r="BHE223"/>
      <c r="BHF223"/>
      <c r="BHG223"/>
      <c r="BHH223"/>
      <c r="BHI223"/>
      <c r="BHJ223"/>
      <c r="BHK223"/>
      <c r="BHL223"/>
      <c r="BHM223"/>
      <c r="BHN223"/>
      <c r="BHO223"/>
      <c r="BHP223"/>
      <c r="BHQ223"/>
      <c r="BHR223"/>
      <c r="BHS223"/>
      <c r="BHT223"/>
      <c r="BHU223"/>
      <c r="BHV223"/>
      <c r="BHW223"/>
      <c r="BHX223"/>
      <c r="BHY223"/>
      <c r="BHZ223"/>
      <c r="BIA223"/>
      <c r="BIB223"/>
      <c r="BIC223"/>
    </row>
    <row r="224" spans="1:1589" s="9" customFormat="1" ht="41.25" customHeight="1">
      <c r="A224" s="79">
        <v>1673139</v>
      </c>
      <c r="B224" s="32"/>
      <c r="C224" s="201"/>
      <c r="D224" s="198"/>
      <c r="E224" s="115">
        <v>42370</v>
      </c>
      <c r="F224" s="115">
        <v>42735</v>
      </c>
      <c r="G224" s="116" t="s">
        <v>11</v>
      </c>
      <c r="H224" s="145"/>
      <c r="I224" s="145"/>
      <c r="J224" s="145"/>
      <c r="K224" s="130"/>
      <c r="L224" s="145"/>
      <c r="M224" s="145"/>
      <c r="N224" s="145"/>
      <c r="O224" s="145"/>
      <c r="P224" s="145"/>
      <c r="Q224" s="145"/>
      <c r="R224" s="145"/>
      <c r="S224" s="145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  <c r="IZ224"/>
      <c r="JA224"/>
      <c r="JB224"/>
      <c r="JC224"/>
      <c r="JD224"/>
      <c r="JE224"/>
      <c r="JF224"/>
      <c r="JG224"/>
      <c r="JH224"/>
      <c r="JI224"/>
      <c r="JJ224"/>
      <c r="JK224"/>
      <c r="JL224"/>
      <c r="JM224"/>
      <c r="JN224"/>
      <c r="JO224"/>
      <c r="JP224"/>
      <c r="JQ224"/>
      <c r="JR224"/>
      <c r="JS224"/>
      <c r="JT224"/>
      <c r="JU224"/>
      <c r="JV224"/>
      <c r="JW224"/>
      <c r="JX224"/>
      <c r="JY224"/>
      <c r="JZ224"/>
      <c r="KA224"/>
      <c r="KB224"/>
      <c r="KC224"/>
      <c r="KD224"/>
      <c r="KE224"/>
      <c r="KF224"/>
      <c r="KG224"/>
      <c r="KH224"/>
      <c r="KI224"/>
      <c r="KJ224"/>
      <c r="KK224"/>
      <c r="KL224"/>
      <c r="KM224"/>
      <c r="KN224"/>
      <c r="KO224"/>
      <c r="KP224"/>
      <c r="KQ224"/>
      <c r="KR224"/>
      <c r="KS224"/>
      <c r="KT224"/>
      <c r="KU224"/>
      <c r="KV224"/>
      <c r="KW224"/>
      <c r="KX224"/>
      <c r="KY224"/>
      <c r="KZ224"/>
      <c r="LA224"/>
      <c r="LB224"/>
      <c r="LC224"/>
      <c r="LD224"/>
      <c r="LE224"/>
      <c r="LF224"/>
      <c r="LG224"/>
      <c r="LH224"/>
      <c r="LI224"/>
      <c r="LJ224"/>
      <c r="LK224"/>
      <c r="LL224"/>
      <c r="LM224"/>
      <c r="LN224"/>
      <c r="LO224"/>
      <c r="LP224"/>
      <c r="LQ224"/>
      <c r="LR224"/>
      <c r="LS224"/>
      <c r="LT224"/>
      <c r="LU224"/>
      <c r="LV224"/>
      <c r="LW224"/>
      <c r="LX224"/>
      <c r="LY224"/>
      <c r="LZ224"/>
      <c r="MA224"/>
      <c r="MB224"/>
      <c r="MC224"/>
      <c r="MD224"/>
      <c r="ME224"/>
      <c r="MF224"/>
      <c r="MG224"/>
      <c r="MH224"/>
      <c r="MI224"/>
      <c r="MJ224"/>
      <c r="MK224"/>
      <c r="ML224"/>
      <c r="MM224"/>
      <c r="MN224"/>
      <c r="MO224"/>
      <c r="MP224"/>
      <c r="MQ224"/>
      <c r="MR224"/>
      <c r="MS224"/>
      <c r="MT224"/>
      <c r="MU224"/>
      <c r="MV224"/>
      <c r="MW224"/>
      <c r="MX224"/>
      <c r="MY224"/>
      <c r="MZ224"/>
      <c r="NA224"/>
      <c r="NB224"/>
      <c r="NC224"/>
      <c r="ND224"/>
      <c r="NE224"/>
      <c r="NF224"/>
      <c r="NG224"/>
      <c r="NH224"/>
      <c r="NI224"/>
      <c r="NJ224"/>
      <c r="NK224"/>
      <c r="NL224"/>
      <c r="NM224"/>
      <c r="NN224"/>
      <c r="NO224"/>
      <c r="NP224"/>
      <c r="NQ224"/>
      <c r="NR224"/>
      <c r="NS224"/>
      <c r="NT224"/>
      <c r="NU224"/>
      <c r="NV224"/>
      <c r="NW224"/>
      <c r="NX224"/>
      <c r="NY224"/>
      <c r="NZ224"/>
      <c r="OA224"/>
      <c r="OB224"/>
      <c r="OC224"/>
      <c r="OD224"/>
      <c r="OE224"/>
      <c r="OF224"/>
      <c r="OG224"/>
      <c r="OH224"/>
      <c r="OI224"/>
      <c r="OJ224"/>
      <c r="OK224"/>
      <c r="OL224"/>
      <c r="OM224"/>
      <c r="ON224"/>
      <c r="OO224"/>
      <c r="OP224"/>
      <c r="OQ224"/>
      <c r="OR224"/>
      <c r="OS224"/>
      <c r="OT224"/>
      <c r="OU224"/>
      <c r="OV224"/>
      <c r="OW224"/>
      <c r="OX224"/>
      <c r="OY224"/>
      <c r="OZ224"/>
      <c r="PA224"/>
      <c r="PB224"/>
      <c r="PC224"/>
      <c r="PD224"/>
      <c r="PE224"/>
      <c r="PF224"/>
      <c r="PG224"/>
      <c r="PH224"/>
      <c r="PI224"/>
      <c r="PJ224"/>
      <c r="PK224"/>
      <c r="PL224"/>
      <c r="PM224"/>
      <c r="PN224"/>
      <c r="PO224"/>
      <c r="PP224"/>
      <c r="PQ224"/>
      <c r="PR224"/>
      <c r="PS224"/>
      <c r="PT224"/>
      <c r="PU224"/>
      <c r="PV224"/>
      <c r="PW224"/>
      <c r="PX224"/>
      <c r="PY224"/>
      <c r="PZ224"/>
      <c r="QA224"/>
      <c r="QB224"/>
      <c r="QC224"/>
      <c r="QD224"/>
      <c r="QE224"/>
      <c r="QF224"/>
      <c r="QG224"/>
      <c r="QH224"/>
      <c r="QI224"/>
      <c r="QJ224"/>
      <c r="QK224"/>
      <c r="QL224"/>
      <c r="QM224"/>
      <c r="QN224"/>
      <c r="QO224"/>
      <c r="QP224"/>
      <c r="QQ224"/>
      <c r="QR224"/>
      <c r="QS224"/>
      <c r="QT224"/>
      <c r="QU224"/>
      <c r="QV224"/>
      <c r="QW224"/>
      <c r="QX224"/>
      <c r="QY224"/>
      <c r="QZ224"/>
      <c r="RA224"/>
      <c r="RB224"/>
      <c r="RC224"/>
      <c r="RD224"/>
      <c r="RE224"/>
      <c r="RF224"/>
      <c r="RG224"/>
      <c r="RH224"/>
      <c r="RI224"/>
      <c r="RJ224"/>
      <c r="RK224"/>
      <c r="RL224"/>
      <c r="RM224"/>
      <c r="RN224"/>
      <c r="RO224"/>
      <c r="RP224"/>
      <c r="RQ224"/>
      <c r="RR224"/>
      <c r="RS224"/>
      <c r="RT224"/>
      <c r="RU224"/>
      <c r="RV224"/>
      <c r="RW224"/>
      <c r="RX224"/>
      <c r="RY224"/>
      <c r="RZ224"/>
      <c r="SA224"/>
      <c r="SB224"/>
      <c r="SC224"/>
      <c r="SD224"/>
      <c r="SE224"/>
      <c r="SF224"/>
      <c r="SG224"/>
      <c r="SH224"/>
      <c r="SI224"/>
      <c r="SJ224"/>
      <c r="SK224"/>
      <c r="SL224"/>
      <c r="SM224"/>
      <c r="SN224"/>
      <c r="SO224"/>
      <c r="SP224"/>
      <c r="SQ224"/>
      <c r="SR224"/>
      <c r="SS224"/>
      <c r="ST224"/>
      <c r="SU224"/>
      <c r="SV224"/>
      <c r="SW224"/>
      <c r="SX224"/>
      <c r="SY224"/>
      <c r="SZ224"/>
      <c r="TA224"/>
      <c r="TB224"/>
      <c r="TC224"/>
      <c r="TD224"/>
      <c r="TE224"/>
      <c r="TF224"/>
      <c r="TG224"/>
      <c r="TH224"/>
      <c r="TI224"/>
      <c r="TJ224"/>
      <c r="TK224"/>
      <c r="TL224"/>
      <c r="TM224"/>
      <c r="TN224"/>
      <c r="TO224"/>
      <c r="TP224"/>
      <c r="TQ224"/>
      <c r="TR224"/>
      <c r="TS224"/>
      <c r="TT224"/>
      <c r="TU224"/>
      <c r="TV224"/>
      <c r="TW224"/>
      <c r="TX224"/>
      <c r="TY224"/>
      <c r="TZ224"/>
      <c r="UA224"/>
      <c r="UB224"/>
      <c r="UC224"/>
      <c r="UD224"/>
      <c r="UE224"/>
      <c r="UF224"/>
      <c r="UG224"/>
      <c r="UH224"/>
      <c r="UI224"/>
      <c r="UJ224"/>
      <c r="UK224"/>
      <c r="UL224"/>
      <c r="UM224"/>
      <c r="UN224"/>
      <c r="UO224"/>
      <c r="UP224"/>
      <c r="UQ224"/>
      <c r="UR224"/>
      <c r="US224"/>
      <c r="UT224"/>
      <c r="UU224"/>
      <c r="UV224"/>
      <c r="UW224"/>
      <c r="UX224"/>
      <c r="UY224"/>
      <c r="UZ224"/>
      <c r="VA224"/>
      <c r="VB224"/>
      <c r="VC224"/>
      <c r="VD224"/>
      <c r="VE224"/>
      <c r="VF224"/>
      <c r="VG224"/>
      <c r="VH224"/>
      <c r="VI224"/>
      <c r="VJ224"/>
      <c r="VK224"/>
      <c r="VL224"/>
      <c r="VM224"/>
      <c r="VN224"/>
      <c r="VO224"/>
      <c r="VP224"/>
      <c r="VQ224"/>
      <c r="VR224"/>
      <c r="VS224"/>
      <c r="VT224"/>
      <c r="VU224"/>
      <c r="VV224"/>
      <c r="VW224"/>
      <c r="VX224"/>
      <c r="VY224"/>
      <c r="VZ224"/>
      <c r="WA224"/>
      <c r="WB224"/>
      <c r="WC224"/>
      <c r="WD224"/>
      <c r="WE224"/>
      <c r="WF224"/>
      <c r="WG224"/>
      <c r="WH224"/>
      <c r="WI224"/>
      <c r="WJ224"/>
      <c r="WK224"/>
      <c r="WL224"/>
      <c r="WM224"/>
      <c r="WN224"/>
      <c r="WO224"/>
      <c r="WP224"/>
      <c r="WQ224"/>
      <c r="WR224"/>
      <c r="WS224"/>
      <c r="WT224"/>
      <c r="WU224"/>
      <c r="WV224"/>
      <c r="WW224"/>
      <c r="WX224"/>
      <c r="WY224"/>
      <c r="WZ224"/>
      <c r="XA224"/>
      <c r="XB224"/>
      <c r="XC224"/>
      <c r="XD224"/>
      <c r="XE224"/>
      <c r="XF224"/>
      <c r="XG224"/>
      <c r="XH224"/>
      <c r="XI224"/>
      <c r="XJ224"/>
      <c r="XK224"/>
      <c r="XL224"/>
      <c r="XM224"/>
      <c r="XN224"/>
      <c r="XO224"/>
      <c r="XP224"/>
      <c r="XQ224"/>
      <c r="XR224"/>
      <c r="XS224"/>
      <c r="XT224"/>
      <c r="XU224"/>
      <c r="XV224"/>
      <c r="XW224"/>
      <c r="XX224"/>
      <c r="XY224"/>
      <c r="XZ224"/>
      <c r="YA224"/>
      <c r="YB224"/>
      <c r="YC224"/>
      <c r="YD224"/>
      <c r="YE224"/>
      <c r="YF224"/>
      <c r="YG224"/>
      <c r="YH224"/>
      <c r="YI224"/>
      <c r="YJ224"/>
      <c r="YK224"/>
      <c r="YL224"/>
      <c r="YM224"/>
      <c r="YN224"/>
      <c r="YO224"/>
      <c r="YP224"/>
      <c r="YQ224"/>
      <c r="YR224"/>
      <c r="YS224"/>
      <c r="YT224"/>
      <c r="YU224"/>
      <c r="YV224"/>
      <c r="YW224"/>
      <c r="YX224"/>
      <c r="YY224"/>
      <c r="YZ224"/>
      <c r="ZA224"/>
      <c r="ZB224"/>
      <c r="ZC224"/>
      <c r="ZD224"/>
      <c r="ZE224"/>
      <c r="ZF224"/>
      <c r="ZG224"/>
      <c r="ZH224"/>
      <c r="ZI224"/>
      <c r="ZJ224"/>
      <c r="ZK224"/>
      <c r="ZL224"/>
      <c r="ZM224"/>
      <c r="ZN224"/>
      <c r="ZO224"/>
      <c r="ZP224"/>
      <c r="ZQ224"/>
      <c r="ZR224"/>
      <c r="ZS224"/>
      <c r="ZT224"/>
      <c r="ZU224"/>
      <c r="ZV224"/>
      <c r="ZW224"/>
      <c r="ZX224"/>
      <c r="ZY224"/>
      <c r="ZZ224"/>
      <c r="AAA224"/>
      <c r="AAB224"/>
      <c r="AAC224"/>
      <c r="AAD224"/>
      <c r="AAE224"/>
      <c r="AAF224"/>
      <c r="AAG224"/>
      <c r="AAH224"/>
      <c r="AAI224"/>
      <c r="AAJ224"/>
      <c r="AAK224"/>
      <c r="AAL224"/>
      <c r="AAM224"/>
      <c r="AAN224"/>
      <c r="AAO224"/>
      <c r="AAP224"/>
      <c r="AAQ224"/>
      <c r="AAR224"/>
      <c r="AAS224"/>
      <c r="AAT224"/>
      <c r="AAU224"/>
      <c r="AAV224"/>
      <c r="AAW224"/>
      <c r="AAX224"/>
      <c r="AAY224"/>
      <c r="AAZ224"/>
      <c r="ABA224"/>
      <c r="ABB224"/>
      <c r="ABC224"/>
      <c r="ABD224"/>
      <c r="ABE224"/>
      <c r="ABF224"/>
      <c r="ABG224"/>
      <c r="ABH224"/>
      <c r="ABI224"/>
      <c r="ABJ224"/>
      <c r="ABK224"/>
      <c r="ABL224"/>
      <c r="ABM224"/>
      <c r="ABN224"/>
      <c r="ABO224"/>
      <c r="ABP224"/>
      <c r="ABQ224"/>
      <c r="ABR224"/>
      <c r="ABS224"/>
      <c r="ABT224"/>
      <c r="ABU224"/>
      <c r="ABV224"/>
      <c r="ABW224"/>
      <c r="ABX224"/>
      <c r="ABY224"/>
      <c r="ABZ224"/>
      <c r="ACA224"/>
      <c r="ACB224"/>
      <c r="ACC224"/>
      <c r="ACD224"/>
      <c r="ACE224"/>
      <c r="ACF224"/>
      <c r="ACG224"/>
      <c r="ACH224"/>
      <c r="ACI224"/>
      <c r="ACJ224"/>
      <c r="ACK224"/>
      <c r="ACL224"/>
      <c r="ACM224"/>
      <c r="ACN224"/>
      <c r="ACO224"/>
      <c r="ACP224"/>
      <c r="ACQ224"/>
      <c r="ACR224"/>
      <c r="ACS224"/>
      <c r="ACT224"/>
      <c r="ACU224"/>
      <c r="ACV224"/>
      <c r="ACW224"/>
      <c r="ACX224"/>
      <c r="ACY224"/>
      <c r="ACZ224"/>
      <c r="ADA224"/>
      <c r="ADB224"/>
      <c r="ADC224"/>
      <c r="ADD224"/>
      <c r="ADE224"/>
      <c r="ADF224"/>
      <c r="ADG224"/>
      <c r="ADH224"/>
      <c r="ADI224"/>
      <c r="ADJ224"/>
      <c r="ADK224"/>
      <c r="ADL224"/>
      <c r="ADM224"/>
      <c r="ADN224"/>
      <c r="ADO224"/>
      <c r="ADP224"/>
      <c r="ADQ224"/>
      <c r="ADR224"/>
      <c r="ADS224"/>
      <c r="ADT224"/>
      <c r="ADU224"/>
      <c r="ADV224"/>
      <c r="ADW224"/>
      <c r="ADX224"/>
      <c r="ADY224"/>
      <c r="ADZ224"/>
      <c r="AEA224"/>
      <c r="AEB224"/>
      <c r="AEC224"/>
      <c r="AED224"/>
      <c r="AEE224"/>
      <c r="AEF224"/>
      <c r="AEG224"/>
      <c r="AEH224"/>
      <c r="AEI224"/>
      <c r="AEJ224"/>
      <c r="AEK224"/>
      <c r="AEL224"/>
      <c r="AEM224"/>
      <c r="AEN224"/>
      <c r="AEO224"/>
      <c r="AEP224"/>
      <c r="AEQ224"/>
      <c r="AER224"/>
      <c r="AES224"/>
      <c r="AET224"/>
      <c r="AEU224"/>
      <c r="AEV224"/>
      <c r="AEW224"/>
      <c r="AEX224"/>
      <c r="AEY224"/>
      <c r="AEZ224"/>
      <c r="AFA224"/>
      <c r="AFB224"/>
      <c r="AFC224"/>
      <c r="AFD224"/>
      <c r="AFE224"/>
      <c r="AFF224"/>
      <c r="AFG224"/>
      <c r="AFH224"/>
      <c r="AFI224"/>
      <c r="AFJ224"/>
      <c r="AFK224"/>
      <c r="AFL224"/>
      <c r="AFM224"/>
      <c r="AFN224"/>
      <c r="AFO224"/>
      <c r="AFP224"/>
      <c r="AFQ224"/>
      <c r="AFR224"/>
      <c r="AFS224"/>
      <c r="AFT224"/>
      <c r="AFU224"/>
      <c r="AFV224"/>
      <c r="AFW224"/>
      <c r="AFX224"/>
      <c r="AFY224"/>
      <c r="AFZ224"/>
      <c r="AGA224"/>
      <c r="AGB224"/>
      <c r="AGC224"/>
      <c r="AGD224"/>
      <c r="AGE224"/>
      <c r="AGF224"/>
      <c r="AGG224"/>
      <c r="AGH224"/>
      <c r="AGI224"/>
      <c r="AGJ224"/>
      <c r="AGK224"/>
      <c r="AGL224"/>
      <c r="AGM224"/>
      <c r="AGN224"/>
      <c r="AGO224"/>
      <c r="AGP224"/>
      <c r="AGQ224"/>
      <c r="AGR224"/>
      <c r="AGS224"/>
      <c r="AGT224"/>
      <c r="AGU224"/>
      <c r="AGV224"/>
      <c r="AGW224"/>
      <c r="AGX224"/>
      <c r="AGY224"/>
      <c r="AGZ224"/>
      <c r="AHA224"/>
      <c r="AHB224"/>
      <c r="AHC224"/>
      <c r="AHD224"/>
      <c r="AHE224"/>
      <c r="AHF224"/>
      <c r="AHG224"/>
      <c r="AHH224"/>
      <c r="AHI224"/>
      <c r="AHJ224"/>
      <c r="AHK224"/>
      <c r="AHL224"/>
      <c r="AHM224"/>
      <c r="AHN224"/>
      <c r="AHO224"/>
      <c r="AHP224"/>
      <c r="AHQ224"/>
      <c r="AHR224"/>
      <c r="AHS224"/>
      <c r="AHT224"/>
      <c r="AHU224"/>
      <c r="AHV224"/>
      <c r="AHW224"/>
      <c r="AHX224"/>
      <c r="AHY224"/>
      <c r="AHZ224"/>
      <c r="AIA224"/>
      <c r="AIB224"/>
      <c r="AIC224"/>
      <c r="AID224"/>
      <c r="AIE224"/>
      <c r="AIF224"/>
      <c r="AIG224"/>
      <c r="AIH224"/>
      <c r="AII224"/>
      <c r="AIJ224"/>
      <c r="AIK224"/>
      <c r="AIL224"/>
      <c r="AIM224"/>
      <c r="AIN224"/>
      <c r="AIO224"/>
      <c r="AIP224"/>
      <c r="AIQ224"/>
      <c r="AIR224"/>
      <c r="AIS224"/>
      <c r="AIT224"/>
      <c r="AIU224"/>
      <c r="AIV224"/>
      <c r="AIW224"/>
      <c r="AIX224"/>
      <c r="AIY224"/>
      <c r="AIZ224"/>
      <c r="AJA224"/>
      <c r="AJB224"/>
      <c r="AJC224"/>
      <c r="AJD224"/>
      <c r="AJE224"/>
      <c r="AJF224"/>
      <c r="AJG224"/>
      <c r="AJH224"/>
      <c r="AJI224"/>
      <c r="AJJ224"/>
      <c r="AJK224"/>
      <c r="AJL224"/>
      <c r="AJM224"/>
      <c r="AJN224"/>
      <c r="AJO224"/>
      <c r="AJP224"/>
      <c r="AJQ224"/>
      <c r="AJR224"/>
      <c r="AJS224"/>
      <c r="AJT224"/>
      <c r="AJU224"/>
      <c r="AJV224"/>
      <c r="AJW224"/>
      <c r="AJX224"/>
      <c r="AJY224"/>
      <c r="AJZ224"/>
      <c r="AKA224"/>
      <c r="AKB224"/>
      <c r="AKC224"/>
      <c r="AKD224"/>
      <c r="AKE224"/>
      <c r="AKF224"/>
      <c r="AKG224"/>
      <c r="AKH224"/>
      <c r="AKI224"/>
      <c r="AKJ224"/>
      <c r="AKK224"/>
      <c r="AKL224"/>
      <c r="AKM224"/>
      <c r="AKN224"/>
      <c r="AKO224"/>
      <c r="AKP224"/>
      <c r="AKQ224"/>
      <c r="AKR224"/>
      <c r="AKS224"/>
      <c r="AKT224"/>
      <c r="AKU224"/>
      <c r="AKV224"/>
      <c r="AKW224"/>
      <c r="AKX224"/>
      <c r="AKY224"/>
      <c r="AKZ224"/>
      <c r="ALA224"/>
      <c r="ALB224"/>
      <c r="ALC224"/>
      <c r="ALD224"/>
      <c r="ALE224"/>
      <c r="ALF224"/>
      <c r="ALG224"/>
      <c r="ALH224"/>
      <c r="ALI224"/>
      <c r="ALJ224"/>
      <c r="ALK224"/>
      <c r="ALL224"/>
      <c r="ALM224"/>
      <c r="ALN224"/>
      <c r="ALO224"/>
      <c r="ALP224"/>
      <c r="ALQ224"/>
      <c r="ALR224"/>
      <c r="ALS224"/>
      <c r="ALT224"/>
      <c r="ALU224"/>
      <c r="ALV224"/>
      <c r="ALW224"/>
      <c r="ALX224"/>
      <c r="ALY224"/>
      <c r="ALZ224"/>
      <c r="AMA224"/>
      <c r="AMB224"/>
      <c r="AMC224"/>
      <c r="AMD224"/>
      <c r="AME224"/>
      <c r="AMF224"/>
      <c r="AMG224"/>
      <c r="AMH224"/>
      <c r="AMI224"/>
      <c r="AMJ224"/>
      <c r="AMK224"/>
      <c r="AML224"/>
      <c r="AMM224"/>
      <c r="AMN224"/>
      <c r="AMO224"/>
      <c r="AMP224"/>
      <c r="AMQ224"/>
      <c r="AMR224"/>
      <c r="AMS224"/>
      <c r="AMT224"/>
      <c r="AMU224"/>
      <c r="AMV224"/>
      <c r="AMW224"/>
      <c r="AMX224"/>
      <c r="AMY224"/>
      <c r="AMZ224"/>
      <c r="ANA224"/>
      <c r="ANB224"/>
      <c r="ANC224"/>
      <c r="AND224"/>
      <c r="ANE224"/>
      <c r="ANF224"/>
      <c r="ANG224"/>
      <c r="ANH224"/>
      <c r="ANI224"/>
      <c r="ANJ224"/>
      <c r="ANK224"/>
      <c r="ANL224"/>
      <c r="ANM224"/>
      <c r="ANN224"/>
      <c r="ANO224"/>
      <c r="ANP224"/>
      <c r="ANQ224"/>
      <c r="ANR224"/>
      <c r="ANS224"/>
      <c r="ANT224"/>
      <c r="ANU224"/>
      <c r="ANV224"/>
      <c r="ANW224"/>
      <c r="ANX224"/>
      <c r="ANY224"/>
      <c r="ANZ224"/>
      <c r="AOA224"/>
      <c r="AOB224"/>
      <c r="AOC224"/>
      <c r="AOD224"/>
      <c r="AOE224"/>
      <c r="AOF224"/>
      <c r="AOG224"/>
      <c r="AOH224"/>
      <c r="AOI224"/>
      <c r="AOJ224"/>
      <c r="AOK224"/>
      <c r="AOL224"/>
      <c r="AOM224"/>
      <c r="AON224"/>
      <c r="AOO224"/>
      <c r="AOP224"/>
      <c r="AOQ224"/>
      <c r="AOR224"/>
      <c r="AOS224"/>
      <c r="AOT224"/>
      <c r="AOU224"/>
      <c r="AOV224"/>
      <c r="AOW224"/>
      <c r="AOX224"/>
      <c r="AOY224"/>
      <c r="AOZ224"/>
      <c r="APA224"/>
      <c r="APB224"/>
      <c r="APC224"/>
      <c r="APD224"/>
      <c r="APE224"/>
      <c r="APF224"/>
      <c r="APG224"/>
      <c r="APH224"/>
      <c r="API224"/>
      <c r="APJ224"/>
      <c r="APK224"/>
      <c r="APL224"/>
      <c r="APM224"/>
      <c r="APN224"/>
      <c r="APO224"/>
      <c r="APP224"/>
      <c r="APQ224"/>
      <c r="APR224"/>
      <c r="APS224"/>
      <c r="APT224"/>
      <c r="APU224"/>
      <c r="APV224"/>
      <c r="APW224"/>
      <c r="APX224"/>
      <c r="APY224"/>
      <c r="APZ224"/>
      <c r="AQA224"/>
      <c r="AQB224"/>
      <c r="AQC224"/>
      <c r="AQD224"/>
      <c r="AQE224"/>
      <c r="AQF224"/>
      <c r="AQG224"/>
      <c r="AQH224"/>
      <c r="AQI224"/>
      <c r="AQJ224"/>
      <c r="AQK224"/>
      <c r="AQL224"/>
      <c r="AQM224"/>
      <c r="AQN224"/>
      <c r="AQO224"/>
      <c r="AQP224"/>
      <c r="AQQ224"/>
      <c r="AQR224"/>
      <c r="AQS224"/>
      <c r="AQT224"/>
      <c r="AQU224"/>
      <c r="AQV224"/>
      <c r="AQW224"/>
      <c r="AQX224"/>
      <c r="AQY224"/>
      <c r="AQZ224"/>
      <c r="ARA224"/>
      <c r="ARB224"/>
      <c r="ARC224"/>
      <c r="ARD224"/>
      <c r="ARE224"/>
      <c r="ARF224"/>
      <c r="ARG224"/>
      <c r="ARH224"/>
      <c r="ARI224"/>
      <c r="ARJ224"/>
      <c r="ARK224"/>
      <c r="ARL224"/>
      <c r="ARM224"/>
      <c r="ARN224"/>
      <c r="ARO224"/>
      <c r="ARP224"/>
      <c r="ARQ224"/>
      <c r="ARR224"/>
      <c r="ARS224"/>
      <c r="ART224"/>
      <c r="ARU224"/>
      <c r="ARV224"/>
      <c r="ARW224"/>
      <c r="ARX224"/>
      <c r="ARY224"/>
      <c r="ARZ224"/>
      <c r="ASA224"/>
      <c r="ASB224"/>
      <c r="ASC224"/>
      <c r="ASD224"/>
      <c r="ASE224"/>
      <c r="ASF224"/>
      <c r="ASG224"/>
      <c r="ASH224"/>
      <c r="ASI224"/>
      <c r="ASJ224"/>
      <c r="ASK224"/>
      <c r="ASL224"/>
      <c r="ASM224"/>
      <c r="ASN224"/>
      <c r="ASO224"/>
      <c r="ASP224"/>
      <c r="ASQ224"/>
      <c r="ASR224"/>
      <c r="ASS224"/>
      <c r="AST224"/>
      <c r="ASU224"/>
      <c r="ASV224"/>
      <c r="ASW224"/>
      <c r="ASX224"/>
      <c r="ASY224"/>
      <c r="ASZ224"/>
      <c r="ATA224"/>
      <c r="ATB224"/>
      <c r="ATC224"/>
      <c r="ATD224"/>
      <c r="ATE224"/>
      <c r="ATF224"/>
      <c r="ATG224"/>
      <c r="ATH224"/>
      <c r="ATI224"/>
      <c r="ATJ224"/>
      <c r="ATK224"/>
      <c r="ATL224"/>
      <c r="ATM224"/>
      <c r="ATN224"/>
      <c r="ATO224"/>
      <c r="ATP224"/>
      <c r="ATQ224"/>
      <c r="ATR224"/>
      <c r="ATS224"/>
      <c r="ATT224"/>
      <c r="ATU224"/>
      <c r="ATV224"/>
      <c r="ATW224"/>
      <c r="ATX224"/>
      <c r="ATY224"/>
      <c r="ATZ224"/>
      <c r="AUA224"/>
      <c r="AUB224"/>
      <c r="AUC224"/>
      <c r="AUD224"/>
      <c r="AUE224"/>
      <c r="AUF224"/>
      <c r="AUG224"/>
      <c r="AUH224"/>
      <c r="AUI224"/>
      <c r="AUJ224"/>
      <c r="AUK224"/>
      <c r="AUL224"/>
      <c r="AUM224"/>
      <c r="AUN224"/>
      <c r="AUO224"/>
      <c r="AUP224"/>
      <c r="AUQ224"/>
      <c r="AUR224"/>
      <c r="AUS224"/>
      <c r="AUT224"/>
      <c r="AUU224"/>
      <c r="AUV224"/>
      <c r="AUW224"/>
      <c r="AUX224"/>
      <c r="AUY224"/>
      <c r="AUZ224"/>
      <c r="AVA224"/>
      <c r="AVB224"/>
      <c r="AVC224"/>
      <c r="AVD224"/>
      <c r="AVE224"/>
      <c r="AVF224"/>
      <c r="AVG224"/>
      <c r="AVH224"/>
      <c r="AVI224"/>
      <c r="AVJ224"/>
      <c r="AVK224"/>
      <c r="AVL224"/>
      <c r="AVM224"/>
      <c r="AVN224"/>
      <c r="AVO224"/>
      <c r="AVP224"/>
      <c r="AVQ224"/>
      <c r="AVR224"/>
      <c r="AVS224"/>
      <c r="AVT224"/>
      <c r="AVU224"/>
      <c r="AVV224"/>
      <c r="AVW224"/>
      <c r="AVX224"/>
      <c r="AVY224"/>
      <c r="AVZ224"/>
      <c r="AWA224"/>
      <c r="AWB224"/>
      <c r="AWC224"/>
      <c r="AWD224"/>
      <c r="AWE224"/>
      <c r="AWF224"/>
      <c r="AWG224"/>
      <c r="AWH224"/>
      <c r="AWI224"/>
      <c r="AWJ224"/>
      <c r="AWK224"/>
      <c r="AWL224"/>
      <c r="AWM224"/>
      <c r="AWN224"/>
      <c r="AWO224"/>
      <c r="AWP224"/>
      <c r="AWQ224"/>
      <c r="AWR224"/>
      <c r="AWS224"/>
      <c r="AWT224"/>
      <c r="AWU224"/>
      <c r="AWV224"/>
      <c r="AWW224"/>
      <c r="AWX224"/>
      <c r="AWY224"/>
      <c r="AWZ224"/>
      <c r="AXA224"/>
      <c r="AXB224"/>
      <c r="AXC224"/>
      <c r="AXD224"/>
      <c r="AXE224"/>
      <c r="AXF224"/>
      <c r="AXG224"/>
      <c r="AXH224"/>
      <c r="AXI224"/>
      <c r="AXJ224"/>
      <c r="AXK224"/>
      <c r="AXL224"/>
      <c r="AXM224"/>
      <c r="AXN224"/>
      <c r="AXO224"/>
      <c r="AXP224"/>
      <c r="AXQ224"/>
      <c r="AXR224"/>
      <c r="AXS224"/>
      <c r="AXT224"/>
      <c r="AXU224"/>
      <c r="AXV224"/>
      <c r="AXW224"/>
      <c r="AXX224"/>
      <c r="AXY224"/>
      <c r="AXZ224"/>
      <c r="AYA224"/>
      <c r="AYB224"/>
      <c r="AYC224"/>
      <c r="AYD224"/>
      <c r="AYE224"/>
      <c r="AYF224"/>
      <c r="AYG224"/>
      <c r="AYH224"/>
      <c r="AYI224"/>
      <c r="AYJ224"/>
      <c r="AYK224"/>
      <c r="AYL224"/>
      <c r="AYM224"/>
      <c r="AYN224"/>
      <c r="AYO224"/>
      <c r="AYP224"/>
      <c r="AYQ224"/>
      <c r="AYR224"/>
      <c r="AYS224"/>
      <c r="AYT224"/>
      <c r="AYU224"/>
      <c r="AYV224"/>
      <c r="AYW224"/>
      <c r="AYX224"/>
      <c r="AYY224"/>
      <c r="AYZ224"/>
      <c r="AZA224"/>
      <c r="AZB224"/>
      <c r="AZC224"/>
      <c r="AZD224"/>
      <c r="AZE224"/>
      <c r="AZF224"/>
      <c r="AZG224"/>
      <c r="AZH224"/>
      <c r="AZI224"/>
      <c r="AZJ224"/>
      <c r="AZK224"/>
      <c r="AZL224"/>
      <c r="AZM224"/>
      <c r="AZN224"/>
      <c r="AZO224"/>
      <c r="AZP224"/>
      <c r="AZQ224"/>
      <c r="AZR224"/>
      <c r="AZS224"/>
      <c r="AZT224"/>
      <c r="AZU224"/>
      <c r="AZV224"/>
      <c r="AZW224"/>
      <c r="AZX224"/>
      <c r="AZY224"/>
      <c r="AZZ224"/>
      <c r="BAA224"/>
      <c r="BAB224"/>
      <c r="BAC224"/>
      <c r="BAD224"/>
      <c r="BAE224"/>
      <c r="BAF224"/>
      <c r="BAG224"/>
      <c r="BAH224"/>
      <c r="BAI224"/>
      <c r="BAJ224"/>
      <c r="BAK224"/>
      <c r="BAL224"/>
      <c r="BAM224"/>
      <c r="BAN224"/>
      <c r="BAO224"/>
      <c r="BAP224"/>
      <c r="BAQ224"/>
      <c r="BAR224"/>
      <c r="BAS224"/>
      <c r="BAT224"/>
      <c r="BAU224"/>
      <c r="BAV224"/>
      <c r="BAW224"/>
      <c r="BAX224"/>
      <c r="BAY224"/>
      <c r="BAZ224"/>
      <c r="BBA224"/>
      <c r="BBB224"/>
      <c r="BBC224"/>
      <c r="BBD224"/>
      <c r="BBE224"/>
      <c r="BBF224"/>
      <c r="BBG224"/>
      <c r="BBH224"/>
      <c r="BBI224"/>
      <c r="BBJ224"/>
      <c r="BBK224"/>
      <c r="BBL224"/>
      <c r="BBM224"/>
      <c r="BBN224"/>
      <c r="BBO224"/>
      <c r="BBP224"/>
      <c r="BBQ224"/>
      <c r="BBR224"/>
      <c r="BBS224"/>
      <c r="BBT224"/>
      <c r="BBU224"/>
      <c r="BBV224"/>
      <c r="BBW224"/>
      <c r="BBX224"/>
      <c r="BBY224"/>
      <c r="BBZ224"/>
      <c r="BCA224"/>
      <c r="BCB224"/>
      <c r="BCC224"/>
      <c r="BCD224"/>
      <c r="BCE224"/>
      <c r="BCF224"/>
      <c r="BCG224"/>
      <c r="BCH224"/>
      <c r="BCI224"/>
      <c r="BCJ224"/>
      <c r="BCK224"/>
      <c r="BCL224"/>
      <c r="BCM224"/>
      <c r="BCN224"/>
      <c r="BCO224"/>
      <c r="BCP224"/>
      <c r="BCQ224"/>
      <c r="BCR224"/>
      <c r="BCS224"/>
      <c r="BCT224"/>
      <c r="BCU224"/>
      <c r="BCV224"/>
      <c r="BCW224"/>
      <c r="BCX224"/>
      <c r="BCY224"/>
      <c r="BCZ224"/>
      <c r="BDA224"/>
      <c r="BDB224"/>
      <c r="BDC224"/>
      <c r="BDD224"/>
      <c r="BDE224"/>
      <c r="BDF224"/>
      <c r="BDG224"/>
      <c r="BDH224"/>
      <c r="BDI224"/>
      <c r="BDJ224"/>
      <c r="BDK224"/>
      <c r="BDL224"/>
      <c r="BDM224"/>
      <c r="BDN224"/>
      <c r="BDO224"/>
      <c r="BDP224"/>
      <c r="BDQ224"/>
      <c r="BDR224"/>
      <c r="BDS224"/>
      <c r="BDT224"/>
      <c r="BDU224"/>
      <c r="BDV224"/>
      <c r="BDW224"/>
      <c r="BDX224"/>
      <c r="BDY224"/>
      <c r="BDZ224"/>
      <c r="BEA224"/>
      <c r="BEB224"/>
      <c r="BEC224"/>
      <c r="BED224"/>
      <c r="BEE224"/>
      <c r="BEF224"/>
      <c r="BEG224"/>
      <c r="BEH224"/>
      <c r="BEI224"/>
      <c r="BEJ224"/>
      <c r="BEK224"/>
      <c r="BEL224"/>
      <c r="BEM224"/>
      <c r="BEN224"/>
      <c r="BEO224"/>
      <c r="BEP224"/>
      <c r="BEQ224"/>
      <c r="BER224"/>
      <c r="BES224"/>
      <c r="BET224"/>
      <c r="BEU224"/>
      <c r="BEV224"/>
      <c r="BEW224"/>
      <c r="BEX224"/>
      <c r="BEY224"/>
      <c r="BEZ224"/>
      <c r="BFA224"/>
      <c r="BFB224"/>
      <c r="BFC224"/>
      <c r="BFD224"/>
      <c r="BFE224"/>
      <c r="BFF224"/>
      <c r="BFG224"/>
      <c r="BFH224"/>
      <c r="BFI224"/>
      <c r="BFJ224"/>
      <c r="BFK224"/>
      <c r="BFL224"/>
      <c r="BFM224"/>
      <c r="BFN224"/>
      <c r="BFO224"/>
      <c r="BFP224"/>
      <c r="BFQ224"/>
      <c r="BFR224"/>
      <c r="BFS224"/>
      <c r="BFT224"/>
      <c r="BFU224"/>
      <c r="BFV224"/>
      <c r="BFW224"/>
      <c r="BFX224"/>
      <c r="BFY224"/>
      <c r="BFZ224"/>
      <c r="BGA224"/>
      <c r="BGB224"/>
      <c r="BGC224"/>
      <c r="BGD224"/>
      <c r="BGE224"/>
      <c r="BGF224"/>
      <c r="BGG224"/>
      <c r="BGH224"/>
      <c r="BGI224"/>
      <c r="BGJ224"/>
      <c r="BGK224"/>
      <c r="BGL224"/>
      <c r="BGM224"/>
      <c r="BGN224"/>
      <c r="BGO224"/>
      <c r="BGP224"/>
      <c r="BGQ224"/>
      <c r="BGR224"/>
      <c r="BGS224"/>
      <c r="BGT224"/>
      <c r="BGU224"/>
      <c r="BGV224"/>
      <c r="BGW224"/>
      <c r="BGX224"/>
      <c r="BGY224"/>
      <c r="BGZ224"/>
      <c r="BHA224"/>
      <c r="BHB224"/>
      <c r="BHC224"/>
      <c r="BHD224"/>
      <c r="BHE224"/>
      <c r="BHF224"/>
      <c r="BHG224"/>
      <c r="BHH224"/>
      <c r="BHI224"/>
      <c r="BHJ224"/>
      <c r="BHK224"/>
      <c r="BHL224"/>
      <c r="BHM224"/>
      <c r="BHN224"/>
      <c r="BHO224"/>
      <c r="BHP224"/>
      <c r="BHQ224"/>
      <c r="BHR224"/>
      <c r="BHS224"/>
      <c r="BHT224"/>
      <c r="BHU224"/>
      <c r="BHV224"/>
      <c r="BHW224"/>
      <c r="BHX224"/>
      <c r="BHY224"/>
      <c r="BHZ224"/>
      <c r="BIA224"/>
      <c r="BIB224"/>
      <c r="BIC224"/>
    </row>
    <row r="225" spans="1:1589" s="9" customFormat="1" ht="41.25" customHeight="1">
      <c r="A225" s="79" t="s">
        <v>79</v>
      </c>
      <c r="B225" s="32"/>
      <c r="C225" s="105"/>
      <c r="D225" s="106"/>
      <c r="E225" s="107"/>
      <c r="F225" s="107"/>
      <c r="G225" s="114"/>
      <c r="H225" s="130"/>
      <c r="I225" s="130"/>
      <c r="J225" s="130"/>
      <c r="K225" s="130"/>
      <c r="L225" s="130"/>
      <c r="M225" s="130"/>
      <c r="N225" s="130"/>
      <c r="O225" s="130"/>
      <c r="P225" s="130"/>
      <c r="Q225" s="130"/>
      <c r="R225" s="130"/>
      <c r="S225" s="130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  <c r="IZ225"/>
      <c r="JA225"/>
      <c r="JB225"/>
      <c r="JC225"/>
      <c r="JD225"/>
      <c r="JE225"/>
      <c r="JF225"/>
      <c r="JG225"/>
      <c r="JH225"/>
      <c r="JI225"/>
      <c r="JJ225"/>
      <c r="JK225"/>
      <c r="JL225"/>
      <c r="JM225"/>
      <c r="JN225"/>
      <c r="JO225"/>
      <c r="JP225"/>
      <c r="JQ225"/>
      <c r="JR225"/>
      <c r="JS225"/>
      <c r="JT225"/>
      <c r="JU225"/>
      <c r="JV225"/>
      <c r="JW225"/>
      <c r="JX225"/>
      <c r="JY225"/>
      <c r="JZ225"/>
      <c r="KA225"/>
      <c r="KB225"/>
      <c r="KC225"/>
      <c r="KD225"/>
      <c r="KE225"/>
      <c r="KF225"/>
      <c r="KG225"/>
      <c r="KH225"/>
      <c r="KI225"/>
      <c r="KJ225"/>
      <c r="KK225"/>
      <c r="KL225"/>
      <c r="KM225"/>
      <c r="KN225"/>
      <c r="KO225"/>
      <c r="KP225"/>
      <c r="KQ225"/>
      <c r="KR225"/>
      <c r="KS225"/>
      <c r="KT225"/>
      <c r="KU225"/>
      <c r="KV225"/>
      <c r="KW225"/>
      <c r="KX225"/>
      <c r="KY225"/>
      <c r="KZ225"/>
      <c r="LA225"/>
      <c r="LB225"/>
      <c r="LC225"/>
      <c r="LD225"/>
      <c r="LE225"/>
      <c r="LF225"/>
      <c r="LG225"/>
      <c r="LH225"/>
      <c r="LI225"/>
      <c r="LJ225"/>
      <c r="LK225"/>
      <c r="LL225"/>
      <c r="LM225"/>
      <c r="LN225"/>
      <c r="LO225"/>
      <c r="LP225"/>
      <c r="LQ225"/>
      <c r="LR225"/>
      <c r="LS225"/>
      <c r="LT225"/>
      <c r="LU225"/>
      <c r="LV225"/>
      <c r="LW225"/>
      <c r="LX225"/>
      <c r="LY225"/>
      <c r="LZ225"/>
      <c r="MA225"/>
      <c r="MB225"/>
      <c r="MC225"/>
      <c r="MD225"/>
      <c r="ME225"/>
      <c r="MF225"/>
      <c r="MG225"/>
      <c r="MH225"/>
      <c r="MI225"/>
      <c r="MJ225"/>
      <c r="MK225"/>
      <c r="ML225"/>
      <c r="MM225"/>
      <c r="MN225"/>
      <c r="MO225"/>
      <c r="MP225"/>
      <c r="MQ225"/>
      <c r="MR225"/>
      <c r="MS225"/>
      <c r="MT225"/>
      <c r="MU225"/>
      <c r="MV225"/>
      <c r="MW225"/>
      <c r="MX225"/>
      <c r="MY225"/>
      <c r="MZ225"/>
      <c r="NA225"/>
      <c r="NB225"/>
      <c r="NC225"/>
      <c r="ND225"/>
      <c r="NE225"/>
      <c r="NF225"/>
      <c r="NG225"/>
      <c r="NH225"/>
      <c r="NI225"/>
      <c r="NJ225"/>
      <c r="NK225"/>
      <c r="NL225"/>
      <c r="NM225"/>
      <c r="NN225"/>
      <c r="NO225"/>
      <c r="NP225"/>
      <c r="NQ225"/>
      <c r="NR225"/>
      <c r="NS225"/>
      <c r="NT225"/>
      <c r="NU225"/>
      <c r="NV225"/>
      <c r="NW225"/>
      <c r="NX225"/>
      <c r="NY225"/>
      <c r="NZ225"/>
      <c r="OA225"/>
      <c r="OB225"/>
      <c r="OC225"/>
      <c r="OD225"/>
      <c r="OE225"/>
      <c r="OF225"/>
      <c r="OG225"/>
      <c r="OH225"/>
      <c r="OI225"/>
      <c r="OJ225"/>
      <c r="OK225"/>
      <c r="OL225"/>
      <c r="OM225"/>
      <c r="ON225"/>
      <c r="OO225"/>
      <c r="OP225"/>
      <c r="OQ225"/>
      <c r="OR225"/>
      <c r="OS225"/>
      <c r="OT225"/>
      <c r="OU225"/>
      <c r="OV225"/>
      <c r="OW225"/>
      <c r="OX225"/>
      <c r="OY225"/>
      <c r="OZ225"/>
      <c r="PA225"/>
      <c r="PB225"/>
      <c r="PC225"/>
      <c r="PD225"/>
      <c r="PE225"/>
      <c r="PF225"/>
      <c r="PG225"/>
      <c r="PH225"/>
      <c r="PI225"/>
      <c r="PJ225"/>
      <c r="PK225"/>
      <c r="PL225"/>
      <c r="PM225"/>
      <c r="PN225"/>
      <c r="PO225"/>
      <c r="PP225"/>
      <c r="PQ225"/>
      <c r="PR225"/>
      <c r="PS225"/>
      <c r="PT225"/>
      <c r="PU225"/>
      <c r="PV225"/>
      <c r="PW225"/>
      <c r="PX225"/>
      <c r="PY225"/>
      <c r="PZ225"/>
      <c r="QA225"/>
      <c r="QB225"/>
      <c r="QC225"/>
      <c r="QD225"/>
      <c r="QE225"/>
      <c r="QF225"/>
      <c r="QG225"/>
      <c r="QH225"/>
      <c r="QI225"/>
      <c r="QJ225"/>
      <c r="QK225"/>
      <c r="QL225"/>
      <c r="QM225"/>
      <c r="QN225"/>
      <c r="QO225"/>
      <c r="QP225"/>
      <c r="QQ225"/>
      <c r="QR225"/>
      <c r="QS225"/>
      <c r="QT225"/>
      <c r="QU225"/>
      <c r="QV225"/>
      <c r="QW225"/>
      <c r="QX225"/>
      <c r="QY225"/>
      <c r="QZ225"/>
      <c r="RA225"/>
      <c r="RB225"/>
      <c r="RC225"/>
      <c r="RD225"/>
      <c r="RE225"/>
      <c r="RF225"/>
      <c r="RG225"/>
      <c r="RH225"/>
      <c r="RI225"/>
      <c r="RJ225"/>
      <c r="RK225"/>
      <c r="RL225"/>
      <c r="RM225"/>
      <c r="RN225"/>
      <c r="RO225"/>
      <c r="RP225"/>
      <c r="RQ225"/>
      <c r="RR225"/>
      <c r="RS225"/>
      <c r="RT225"/>
      <c r="RU225"/>
      <c r="RV225"/>
      <c r="RW225"/>
      <c r="RX225"/>
      <c r="RY225"/>
      <c r="RZ225"/>
      <c r="SA225"/>
      <c r="SB225"/>
      <c r="SC225"/>
      <c r="SD225"/>
      <c r="SE225"/>
      <c r="SF225"/>
      <c r="SG225"/>
      <c r="SH225"/>
      <c r="SI225"/>
      <c r="SJ225"/>
      <c r="SK225"/>
      <c r="SL225"/>
      <c r="SM225"/>
      <c r="SN225"/>
      <c r="SO225"/>
      <c r="SP225"/>
      <c r="SQ225"/>
      <c r="SR225"/>
      <c r="SS225"/>
      <c r="ST225"/>
      <c r="SU225"/>
      <c r="SV225"/>
      <c r="SW225"/>
      <c r="SX225"/>
      <c r="SY225"/>
      <c r="SZ225"/>
      <c r="TA225"/>
      <c r="TB225"/>
      <c r="TC225"/>
      <c r="TD225"/>
      <c r="TE225"/>
      <c r="TF225"/>
      <c r="TG225"/>
      <c r="TH225"/>
      <c r="TI225"/>
      <c r="TJ225"/>
      <c r="TK225"/>
      <c r="TL225"/>
      <c r="TM225"/>
      <c r="TN225"/>
      <c r="TO225"/>
      <c r="TP225"/>
      <c r="TQ225"/>
      <c r="TR225"/>
      <c r="TS225"/>
      <c r="TT225"/>
      <c r="TU225"/>
      <c r="TV225"/>
      <c r="TW225"/>
      <c r="TX225"/>
      <c r="TY225"/>
      <c r="TZ225"/>
      <c r="UA225"/>
      <c r="UB225"/>
      <c r="UC225"/>
      <c r="UD225"/>
      <c r="UE225"/>
      <c r="UF225"/>
      <c r="UG225"/>
      <c r="UH225"/>
      <c r="UI225"/>
      <c r="UJ225"/>
      <c r="UK225"/>
      <c r="UL225"/>
      <c r="UM225"/>
      <c r="UN225"/>
      <c r="UO225"/>
      <c r="UP225"/>
      <c r="UQ225"/>
      <c r="UR225"/>
      <c r="US225"/>
      <c r="UT225"/>
      <c r="UU225"/>
      <c r="UV225"/>
      <c r="UW225"/>
      <c r="UX225"/>
      <c r="UY225"/>
      <c r="UZ225"/>
      <c r="VA225"/>
      <c r="VB225"/>
      <c r="VC225"/>
      <c r="VD225"/>
      <c r="VE225"/>
      <c r="VF225"/>
      <c r="VG225"/>
      <c r="VH225"/>
      <c r="VI225"/>
      <c r="VJ225"/>
      <c r="VK225"/>
      <c r="VL225"/>
      <c r="VM225"/>
      <c r="VN225"/>
      <c r="VO225"/>
      <c r="VP225"/>
      <c r="VQ225"/>
      <c r="VR225"/>
      <c r="VS225"/>
      <c r="VT225"/>
      <c r="VU225"/>
      <c r="VV225"/>
      <c r="VW225"/>
      <c r="VX225"/>
      <c r="VY225"/>
      <c r="VZ225"/>
      <c r="WA225"/>
      <c r="WB225"/>
      <c r="WC225"/>
      <c r="WD225"/>
      <c r="WE225"/>
      <c r="WF225"/>
      <c r="WG225"/>
      <c r="WH225"/>
      <c r="WI225"/>
      <c r="WJ225"/>
      <c r="WK225"/>
      <c r="WL225"/>
      <c r="WM225"/>
      <c r="WN225"/>
      <c r="WO225"/>
      <c r="WP225"/>
      <c r="WQ225"/>
      <c r="WR225"/>
      <c r="WS225"/>
      <c r="WT225"/>
      <c r="WU225"/>
      <c r="WV225"/>
      <c r="WW225"/>
      <c r="WX225"/>
      <c r="WY225"/>
      <c r="WZ225"/>
      <c r="XA225"/>
      <c r="XB225"/>
      <c r="XC225"/>
      <c r="XD225"/>
      <c r="XE225"/>
      <c r="XF225"/>
      <c r="XG225"/>
      <c r="XH225"/>
      <c r="XI225"/>
      <c r="XJ225"/>
      <c r="XK225"/>
      <c r="XL225"/>
      <c r="XM225"/>
      <c r="XN225"/>
      <c r="XO225"/>
      <c r="XP225"/>
      <c r="XQ225"/>
      <c r="XR225"/>
      <c r="XS225"/>
      <c r="XT225"/>
      <c r="XU225"/>
      <c r="XV225"/>
      <c r="XW225"/>
      <c r="XX225"/>
      <c r="XY225"/>
      <c r="XZ225"/>
      <c r="YA225"/>
      <c r="YB225"/>
      <c r="YC225"/>
      <c r="YD225"/>
      <c r="YE225"/>
      <c r="YF225"/>
      <c r="YG225"/>
      <c r="YH225"/>
      <c r="YI225"/>
      <c r="YJ225"/>
      <c r="YK225"/>
      <c r="YL225"/>
      <c r="YM225"/>
      <c r="YN225"/>
      <c r="YO225"/>
      <c r="YP225"/>
      <c r="YQ225"/>
      <c r="YR225"/>
      <c r="YS225"/>
      <c r="YT225"/>
      <c r="YU225"/>
      <c r="YV225"/>
      <c r="YW225"/>
      <c r="YX225"/>
      <c r="YY225"/>
      <c r="YZ225"/>
      <c r="ZA225"/>
      <c r="ZB225"/>
      <c r="ZC225"/>
      <c r="ZD225"/>
      <c r="ZE225"/>
      <c r="ZF225"/>
      <c r="ZG225"/>
      <c r="ZH225"/>
      <c r="ZI225"/>
      <c r="ZJ225"/>
      <c r="ZK225"/>
      <c r="ZL225"/>
      <c r="ZM225"/>
      <c r="ZN225"/>
      <c r="ZO225"/>
      <c r="ZP225"/>
      <c r="ZQ225"/>
      <c r="ZR225"/>
      <c r="ZS225"/>
      <c r="ZT225"/>
      <c r="ZU225"/>
      <c r="ZV225"/>
      <c r="ZW225"/>
      <c r="ZX225"/>
      <c r="ZY225"/>
      <c r="ZZ225"/>
      <c r="AAA225"/>
      <c r="AAB225"/>
      <c r="AAC225"/>
      <c r="AAD225"/>
      <c r="AAE225"/>
      <c r="AAF225"/>
      <c r="AAG225"/>
      <c r="AAH225"/>
      <c r="AAI225"/>
      <c r="AAJ225"/>
      <c r="AAK225"/>
      <c r="AAL225"/>
      <c r="AAM225"/>
      <c r="AAN225"/>
      <c r="AAO225"/>
      <c r="AAP225"/>
      <c r="AAQ225"/>
      <c r="AAR225"/>
      <c r="AAS225"/>
      <c r="AAT225"/>
      <c r="AAU225"/>
      <c r="AAV225"/>
      <c r="AAW225"/>
      <c r="AAX225"/>
      <c r="AAY225"/>
      <c r="AAZ225"/>
      <c r="ABA225"/>
      <c r="ABB225"/>
      <c r="ABC225"/>
      <c r="ABD225"/>
      <c r="ABE225"/>
      <c r="ABF225"/>
      <c r="ABG225"/>
      <c r="ABH225"/>
      <c r="ABI225"/>
      <c r="ABJ225"/>
      <c r="ABK225"/>
      <c r="ABL225"/>
      <c r="ABM225"/>
      <c r="ABN225"/>
      <c r="ABO225"/>
      <c r="ABP225"/>
      <c r="ABQ225"/>
      <c r="ABR225"/>
      <c r="ABS225"/>
      <c r="ABT225"/>
      <c r="ABU225"/>
      <c r="ABV225"/>
      <c r="ABW225"/>
      <c r="ABX225"/>
      <c r="ABY225"/>
      <c r="ABZ225"/>
      <c r="ACA225"/>
      <c r="ACB225"/>
      <c r="ACC225"/>
      <c r="ACD225"/>
      <c r="ACE225"/>
      <c r="ACF225"/>
      <c r="ACG225"/>
      <c r="ACH225"/>
      <c r="ACI225"/>
      <c r="ACJ225"/>
      <c r="ACK225"/>
      <c r="ACL225"/>
      <c r="ACM225"/>
      <c r="ACN225"/>
      <c r="ACO225"/>
      <c r="ACP225"/>
      <c r="ACQ225"/>
      <c r="ACR225"/>
      <c r="ACS225"/>
      <c r="ACT225"/>
      <c r="ACU225"/>
      <c r="ACV225"/>
      <c r="ACW225"/>
      <c r="ACX225"/>
      <c r="ACY225"/>
      <c r="ACZ225"/>
      <c r="ADA225"/>
      <c r="ADB225"/>
      <c r="ADC225"/>
      <c r="ADD225"/>
      <c r="ADE225"/>
      <c r="ADF225"/>
      <c r="ADG225"/>
      <c r="ADH225"/>
      <c r="ADI225"/>
      <c r="ADJ225"/>
      <c r="ADK225"/>
      <c r="ADL225"/>
      <c r="ADM225"/>
      <c r="ADN225"/>
      <c r="ADO225"/>
      <c r="ADP225"/>
      <c r="ADQ225"/>
      <c r="ADR225"/>
      <c r="ADS225"/>
      <c r="ADT225"/>
      <c r="ADU225"/>
      <c r="ADV225"/>
      <c r="ADW225"/>
      <c r="ADX225"/>
      <c r="ADY225"/>
      <c r="ADZ225"/>
      <c r="AEA225"/>
      <c r="AEB225"/>
      <c r="AEC225"/>
      <c r="AED225"/>
      <c r="AEE225"/>
      <c r="AEF225"/>
      <c r="AEG225"/>
      <c r="AEH225"/>
      <c r="AEI225"/>
      <c r="AEJ225"/>
      <c r="AEK225"/>
      <c r="AEL225"/>
      <c r="AEM225"/>
      <c r="AEN225"/>
      <c r="AEO225"/>
      <c r="AEP225"/>
      <c r="AEQ225"/>
      <c r="AER225"/>
      <c r="AES225"/>
      <c r="AET225"/>
      <c r="AEU225"/>
      <c r="AEV225"/>
      <c r="AEW225"/>
      <c r="AEX225"/>
      <c r="AEY225"/>
      <c r="AEZ225"/>
      <c r="AFA225"/>
      <c r="AFB225"/>
      <c r="AFC225"/>
      <c r="AFD225"/>
      <c r="AFE225"/>
      <c r="AFF225"/>
      <c r="AFG225"/>
      <c r="AFH225"/>
      <c r="AFI225"/>
      <c r="AFJ225"/>
      <c r="AFK225"/>
      <c r="AFL225"/>
      <c r="AFM225"/>
      <c r="AFN225"/>
      <c r="AFO225"/>
      <c r="AFP225"/>
      <c r="AFQ225"/>
      <c r="AFR225"/>
      <c r="AFS225"/>
      <c r="AFT225"/>
      <c r="AFU225"/>
      <c r="AFV225"/>
      <c r="AFW225"/>
      <c r="AFX225"/>
      <c r="AFY225"/>
      <c r="AFZ225"/>
      <c r="AGA225"/>
      <c r="AGB225"/>
      <c r="AGC225"/>
      <c r="AGD225"/>
      <c r="AGE225"/>
      <c r="AGF225"/>
      <c r="AGG225"/>
      <c r="AGH225"/>
      <c r="AGI225"/>
      <c r="AGJ225"/>
      <c r="AGK225"/>
      <c r="AGL225"/>
      <c r="AGM225"/>
      <c r="AGN225"/>
      <c r="AGO225"/>
      <c r="AGP225"/>
      <c r="AGQ225"/>
      <c r="AGR225"/>
      <c r="AGS225"/>
      <c r="AGT225"/>
      <c r="AGU225"/>
      <c r="AGV225"/>
      <c r="AGW225"/>
      <c r="AGX225"/>
      <c r="AGY225"/>
      <c r="AGZ225"/>
      <c r="AHA225"/>
      <c r="AHB225"/>
      <c r="AHC225"/>
      <c r="AHD225"/>
      <c r="AHE225"/>
      <c r="AHF225"/>
      <c r="AHG225"/>
      <c r="AHH225"/>
      <c r="AHI225"/>
      <c r="AHJ225"/>
      <c r="AHK225"/>
      <c r="AHL225"/>
      <c r="AHM225"/>
      <c r="AHN225"/>
      <c r="AHO225"/>
      <c r="AHP225"/>
      <c r="AHQ225"/>
      <c r="AHR225"/>
      <c r="AHS225"/>
      <c r="AHT225"/>
      <c r="AHU225"/>
      <c r="AHV225"/>
      <c r="AHW225"/>
      <c r="AHX225"/>
      <c r="AHY225"/>
      <c r="AHZ225"/>
      <c r="AIA225"/>
      <c r="AIB225"/>
      <c r="AIC225"/>
      <c r="AID225"/>
      <c r="AIE225"/>
      <c r="AIF225"/>
      <c r="AIG225"/>
      <c r="AIH225"/>
      <c r="AII225"/>
      <c r="AIJ225"/>
      <c r="AIK225"/>
      <c r="AIL225"/>
      <c r="AIM225"/>
      <c r="AIN225"/>
      <c r="AIO225"/>
      <c r="AIP225"/>
      <c r="AIQ225"/>
      <c r="AIR225"/>
      <c r="AIS225"/>
      <c r="AIT225"/>
      <c r="AIU225"/>
      <c r="AIV225"/>
      <c r="AIW225"/>
      <c r="AIX225"/>
      <c r="AIY225"/>
      <c r="AIZ225"/>
      <c r="AJA225"/>
      <c r="AJB225"/>
      <c r="AJC225"/>
      <c r="AJD225"/>
      <c r="AJE225"/>
      <c r="AJF225"/>
      <c r="AJG225"/>
      <c r="AJH225"/>
      <c r="AJI225"/>
      <c r="AJJ225"/>
      <c r="AJK225"/>
      <c r="AJL225"/>
      <c r="AJM225"/>
      <c r="AJN225"/>
      <c r="AJO225"/>
      <c r="AJP225"/>
      <c r="AJQ225"/>
      <c r="AJR225"/>
      <c r="AJS225"/>
      <c r="AJT225"/>
      <c r="AJU225"/>
      <c r="AJV225"/>
      <c r="AJW225"/>
      <c r="AJX225"/>
      <c r="AJY225"/>
      <c r="AJZ225"/>
      <c r="AKA225"/>
      <c r="AKB225"/>
      <c r="AKC225"/>
      <c r="AKD225"/>
      <c r="AKE225"/>
      <c r="AKF225"/>
      <c r="AKG225"/>
      <c r="AKH225"/>
      <c r="AKI225"/>
      <c r="AKJ225"/>
      <c r="AKK225"/>
      <c r="AKL225"/>
      <c r="AKM225"/>
      <c r="AKN225"/>
      <c r="AKO225"/>
      <c r="AKP225"/>
      <c r="AKQ225"/>
      <c r="AKR225"/>
      <c r="AKS225"/>
      <c r="AKT225"/>
      <c r="AKU225"/>
      <c r="AKV225"/>
      <c r="AKW225"/>
      <c r="AKX225"/>
      <c r="AKY225"/>
      <c r="AKZ225"/>
      <c r="ALA225"/>
      <c r="ALB225"/>
      <c r="ALC225"/>
      <c r="ALD225"/>
      <c r="ALE225"/>
      <c r="ALF225"/>
      <c r="ALG225"/>
      <c r="ALH225"/>
      <c r="ALI225"/>
      <c r="ALJ225"/>
      <c r="ALK225"/>
      <c r="ALL225"/>
      <c r="ALM225"/>
      <c r="ALN225"/>
      <c r="ALO225"/>
      <c r="ALP225"/>
      <c r="ALQ225"/>
      <c r="ALR225"/>
      <c r="ALS225"/>
      <c r="ALT225"/>
      <c r="ALU225"/>
      <c r="ALV225"/>
      <c r="ALW225"/>
      <c r="ALX225"/>
      <c r="ALY225"/>
      <c r="ALZ225"/>
      <c r="AMA225"/>
      <c r="AMB225"/>
      <c r="AMC225"/>
      <c r="AMD225"/>
      <c r="AME225"/>
      <c r="AMF225"/>
      <c r="AMG225"/>
      <c r="AMH225"/>
      <c r="AMI225"/>
      <c r="AMJ225"/>
      <c r="AMK225"/>
      <c r="AML225"/>
      <c r="AMM225"/>
      <c r="AMN225"/>
      <c r="AMO225"/>
      <c r="AMP225"/>
      <c r="AMQ225"/>
      <c r="AMR225"/>
      <c r="AMS225"/>
      <c r="AMT225"/>
      <c r="AMU225"/>
      <c r="AMV225"/>
      <c r="AMW225"/>
      <c r="AMX225"/>
      <c r="AMY225"/>
      <c r="AMZ225"/>
      <c r="ANA225"/>
      <c r="ANB225"/>
      <c r="ANC225"/>
      <c r="AND225"/>
      <c r="ANE225"/>
      <c r="ANF225"/>
      <c r="ANG225"/>
      <c r="ANH225"/>
      <c r="ANI225"/>
      <c r="ANJ225"/>
      <c r="ANK225"/>
      <c r="ANL225"/>
      <c r="ANM225"/>
      <c r="ANN225"/>
      <c r="ANO225"/>
      <c r="ANP225"/>
      <c r="ANQ225"/>
      <c r="ANR225"/>
      <c r="ANS225"/>
      <c r="ANT225"/>
      <c r="ANU225"/>
      <c r="ANV225"/>
      <c r="ANW225"/>
      <c r="ANX225"/>
      <c r="ANY225"/>
      <c r="ANZ225"/>
      <c r="AOA225"/>
      <c r="AOB225"/>
      <c r="AOC225"/>
      <c r="AOD225"/>
      <c r="AOE225"/>
      <c r="AOF225"/>
      <c r="AOG225"/>
      <c r="AOH225"/>
      <c r="AOI225"/>
      <c r="AOJ225"/>
      <c r="AOK225"/>
      <c r="AOL225"/>
      <c r="AOM225"/>
      <c r="AON225"/>
      <c r="AOO225"/>
      <c r="AOP225"/>
      <c r="AOQ225"/>
      <c r="AOR225"/>
      <c r="AOS225"/>
      <c r="AOT225"/>
      <c r="AOU225"/>
      <c r="AOV225"/>
      <c r="AOW225"/>
      <c r="AOX225"/>
      <c r="AOY225"/>
      <c r="AOZ225"/>
      <c r="APA225"/>
      <c r="APB225"/>
      <c r="APC225"/>
      <c r="APD225"/>
      <c r="APE225"/>
      <c r="APF225"/>
      <c r="APG225"/>
      <c r="APH225"/>
      <c r="API225"/>
      <c r="APJ225"/>
      <c r="APK225"/>
      <c r="APL225"/>
      <c r="APM225"/>
      <c r="APN225"/>
      <c r="APO225"/>
      <c r="APP225"/>
      <c r="APQ225"/>
      <c r="APR225"/>
      <c r="APS225"/>
      <c r="APT225"/>
      <c r="APU225"/>
      <c r="APV225"/>
      <c r="APW225"/>
      <c r="APX225"/>
      <c r="APY225"/>
      <c r="APZ225"/>
      <c r="AQA225"/>
      <c r="AQB225"/>
      <c r="AQC225"/>
      <c r="AQD225"/>
      <c r="AQE225"/>
      <c r="AQF225"/>
      <c r="AQG225"/>
      <c r="AQH225"/>
      <c r="AQI225"/>
      <c r="AQJ225"/>
      <c r="AQK225"/>
      <c r="AQL225"/>
      <c r="AQM225"/>
      <c r="AQN225"/>
      <c r="AQO225"/>
      <c r="AQP225"/>
      <c r="AQQ225"/>
      <c r="AQR225"/>
      <c r="AQS225"/>
      <c r="AQT225"/>
      <c r="AQU225"/>
      <c r="AQV225"/>
      <c r="AQW225"/>
      <c r="AQX225"/>
      <c r="AQY225"/>
      <c r="AQZ225"/>
      <c r="ARA225"/>
      <c r="ARB225"/>
      <c r="ARC225"/>
      <c r="ARD225"/>
      <c r="ARE225"/>
      <c r="ARF225"/>
      <c r="ARG225"/>
      <c r="ARH225"/>
      <c r="ARI225"/>
      <c r="ARJ225"/>
      <c r="ARK225"/>
      <c r="ARL225"/>
      <c r="ARM225"/>
      <c r="ARN225"/>
      <c r="ARO225"/>
      <c r="ARP225"/>
      <c r="ARQ225"/>
      <c r="ARR225"/>
      <c r="ARS225"/>
      <c r="ART225"/>
      <c r="ARU225"/>
      <c r="ARV225"/>
      <c r="ARW225"/>
      <c r="ARX225"/>
      <c r="ARY225"/>
      <c r="ARZ225"/>
      <c r="ASA225"/>
      <c r="ASB225"/>
      <c r="ASC225"/>
      <c r="ASD225"/>
      <c r="ASE225"/>
      <c r="ASF225"/>
      <c r="ASG225"/>
      <c r="ASH225"/>
      <c r="ASI225"/>
      <c r="ASJ225"/>
      <c r="ASK225"/>
      <c r="ASL225"/>
      <c r="ASM225"/>
      <c r="ASN225"/>
      <c r="ASO225"/>
      <c r="ASP225"/>
      <c r="ASQ225"/>
      <c r="ASR225"/>
      <c r="ASS225"/>
      <c r="AST225"/>
      <c r="ASU225"/>
      <c r="ASV225"/>
      <c r="ASW225"/>
      <c r="ASX225"/>
      <c r="ASY225"/>
      <c r="ASZ225"/>
      <c r="ATA225"/>
      <c r="ATB225"/>
      <c r="ATC225"/>
      <c r="ATD225"/>
      <c r="ATE225"/>
      <c r="ATF225"/>
      <c r="ATG225"/>
      <c r="ATH225"/>
      <c r="ATI225"/>
      <c r="ATJ225"/>
      <c r="ATK225"/>
      <c r="ATL225"/>
      <c r="ATM225"/>
      <c r="ATN225"/>
      <c r="ATO225"/>
      <c r="ATP225"/>
      <c r="ATQ225"/>
      <c r="ATR225"/>
      <c r="ATS225"/>
      <c r="ATT225"/>
      <c r="ATU225"/>
      <c r="ATV225"/>
      <c r="ATW225"/>
      <c r="ATX225"/>
      <c r="ATY225"/>
      <c r="ATZ225"/>
      <c r="AUA225"/>
      <c r="AUB225"/>
      <c r="AUC225"/>
      <c r="AUD225"/>
      <c r="AUE225"/>
      <c r="AUF225"/>
      <c r="AUG225"/>
      <c r="AUH225"/>
      <c r="AUI225"/>
      <c r="AUJ225"/>
      <c r="AUK225"/>
      <c r="AUL225"/>
      <c r="AUM225"/>
      <c r="AUN225"/>
      <c r="AUO225"/>
      <c r="AUP225"/>
      <c r="AUQ225"/>
      <c r="AUR225"/>
      <c r="AUS225"/>
      <c r="AUT225"/>
      <c r="AUU225"/>
      <c r="AUV225"/>
      <c r="AUW225"/>
      <c r="AUX225"/>
      <c r="AUY225"/>
      <c r="AUZ225"/>
      <c r="AVA225"/>
      <c r="AVB225"/>
      <c r="AVC225"/>
      <c r="AVD225"/>
      <c r="AVE225"/>
      <c r="AVF225"/>
      <c r="AVG225"/>
      <c r="AVH225"/>
      <c r="AVI225"/>
      <c r="AVJ225"/>
      <c r="AVK225"/>
      <c r="AVL225"/>
      <c r="AVM225"/>
      <c r="AVN225"/>
      <c r="AVO225"/>
      <c r="AVP225"/>
      <c r="AVQ225"/>
      <c r="AVR225"/>
      <c r="AVS225"/>
      <c r="AVT225"/>
      <c r="AVU225"/>
      <c r="AVV225"/>
      <c r="AVW225"/>
      <c r="AVX225"/>
      <c r="AVY225"/>
      <c r="AVZ225"/>
      <c r="AWA225"/>
      <c r="AWB225"/>
      <c r="AWC225"/>
      <c r="AWD225"/>
      <c r="AWE225"/>
      <c r="AWF225"/>
      <c r="AWG225"/>
      <c r="AWH225"/>
      <c r="AWI225"/>
      <c r="AWJ225"/>
      <c r="AWK225"/>
      <c r="AWL225"/>
      <c r="AWM225"/>
      <c r="AWN225"/>
      <c r="AWO225"/>
      <c r="AWP225"/>
      <c r="AWQ225"/>
      <c r="AWR225"/>
      <c r="AWS225"/>
      <c r="AWT225"/>
      <c r="AWU225"/>
      <c r="AWV225"/>
      <c r="AWW225"/>
      <c r="AWX225"/>
      <c r="AWY225"/>
      <c r="AWZ225"/>
      <c r="AXA225"/>
      <c r="AXB225"/>
      <c r="AXC225"/>
      <c r="AXD225"/>
      <c r="AXE225"/>
      <c r="AXF225"/>
      <c r="AXG225"/>
      <c r="AXH225"/>
      <c r="AXI225"/>
      <c r="AXJ225"/>
      <c r="AXK225"/>
      <c r="AXL225"/>
      <c r="AXM225"/>
      <c r="AXN225"/>
      <c r="AXO225"/>
      <c r="AXP225"/>
      <c r="AXQ225"/>
      <c r="AXR225"/>
      <c r="AXS225"/>
      <c r="AXT225"/>
      <c r="AXU225"/>
      <c r="AXV225"/>
      <c r="AXW225"/>
      <c r="AXX225"/>
      <c r="AXY225"/>
      <c r="AXZ225"/>
      <c r="AYA225"/>
      <c r="AYB225"/>
      <c r="AYC225"/>
      <c r="AYD225"/>
      <c r="AYE225"/>
      <c r="AYF225"/>
      <c r="AYG225"/>
      <c r="AYH225"/>
      <c r="AYI225"/>
      <c r="AYJ225"/>
      <c r="AYK225"/>
      <c r="AYL225"/>
      <c r="AYM225"/>
      <c r="AYN225"/>
      <c r="AYO225"/>
      <c r="AYP225"/>
      <c r="AYQ225"/>
      <c r="AYR225"/>
      <c r="AYS225"/>
      <c r="AYT225"/>
      <c r="AYU225"/>
      <c r="AYV225"/>
      <c r="AYW225"/>
      <c r="AYX225"/>
      <c r="AYY225"/>
      <c r="AYZ225"/>
      <c r="AZA225"/>
      <c r="AZB225"/>
      <c r="AZC225"/>
      <c r="AZD225"/>
      <c r="AZE225"/>
      <c r="AZF225"/>
      <c r="AZG225"/>
      <c r="AZH225"/>
      <c r="AZI225"/>
      <c r="AZJ225"/>
      <c r="AZK225"/>
      <c r="AZL225"/>
      <c r="AZM225"/>
      <c r="AZN225"/>
      <c r="AZO225"/>
      <c r="AZP225"/>
      <c r="AZQ225"/>
      <c r="AZR225"/>
      <c r="AZS225"/>
      <c r="AZT225"/>
      <c r="AZU225"/>
      <c r="AZV225"/>
      <c r="AZW225"/>
      <c r="AZX225"/>
      <c r="AZY225"/>
      <c r="AZZ225"/>
      <c r="BAA225"/>
      <c r="BAB225"/>
      <c r="BAC225"/>
      <c r="BAD225"/>
      <c r="BAE225"/>
      <c r="BAF225"/>
      <c r="BAG225"/>
      <c r="BAH225"/>
      <c r="BAI225"/>
      <c r="BAJ225"/>
      <c r="BAK225"/>
      <c r="BAL225"/>
      <c r="BAM225"/>
      <c r="BAN225"/>
      <c r="BAO225"/>
      <c r="BAP225"/>
      <c r="BAQ225"/>
      <c r="BAR225"/>
      <c r="BAS225"/>
      <c r="BAT225"/>
      <c r="BAU225"/>
      <c r="BAV225"/>
      <c r="BAW225"/>
      <c r="BAX225"/>
      <c r="BAY225"/>
      <c r="BAZ225"/>
      <c r="BBA225"/>
      <c r="BBB225"/>
      <c r="BBC225"/>
      <c r="BBD225"/>
      <c r="BBE225"/>
      <c r="BBF225"/>
      <c r="BBG225"/>
      <c r="BBH225"/>
      <c r="BBI225"/>
      <c r="BBJ225"/>
      <c r="BBK225"/>
      <c r="BBL225"/>
      <c r="BBM225"/>
      <c r="BBN225"/>
      <c r="BBO225"/>
      <c r="BBP225"/>
      <c r="BBQ225"/>
      <c r="BBR225"/>
      <c r="BBS225"/>
      <c r="BBT225"/>
      <c r="BBU225"/>
      <c r="BBV225"/>
      <c r="BBW225"/>
      <c r="BBX225"/>
      <c r="BBY225"/>
      <c r="BBZ225"/>
      <c r="BCA225"/>
      <c r="BCB225"/>
      <c r="BCC225"/>
      <c r="BCD225"/>
      <c r="BCE225"/>
      <c r="BCF225"/>
      <c r="BCG225"/>
      <c r="BCH225"/>
      <c r="BCI225"/>
      <c r="BCJ225"/>
      <c r="BCK225"/>
      <c r="BCL225"/>
      <c r="BCM225"/>
      <c r="BCN225"/>
      <c r="BCO225"/>
      <c r="BCP225"/>
      <c r="BCQ225"/>
      <c r="BCR225"/>
      <c r="BCS225"/>
      <c r="BCT225"/>
      <c r="BCU225"/>
      <c r="BCV225"/>
      <c r="BCW225"/>
      <c r="BCX225"/>
      <c r="BCY225"/>
      <c r="BCZ225"/>
      <c r="BDA225"/>
      <c r="BDB225"/>
      <c r="BDC225"/>
      <c r="BDD225"/>
      <c r="BDE225"/>
      <c r="BDF225"/>
      <c r="BDG225"/>
      <c r="BDH225"/>
      <c r="BDI225"/>
      <c r="BDJ225"/>
      <c r="BDK225"/>
      <c r="BDL225"/>
      <c r="BDM225"/>
      <c r="BDN225"/>
      <c r="BDO225"/>
      <c r="BDP225"/>
      <c r="BDQ225"/>
      <c r="BDR225"/>
      <c r="BDS225"/>
      <c r="BDT225"/>
      <c r="BDU225"/>
      <c r="BDV225"/>
      <c r="BDW225"/>
      <c r="BDX225"/>
      <c r="BDY225"/>
      <c r="BDZ225"/>
      <c r="BEA225"/>
      <c r="BEB225"/>
      <c r="BEC225"/>
      <c r="BED225"/>
      <c r="BEE225"/>
      <c r="BEF225"/>
      <c r="BEG225"/>
      <c r="BEH225"/>
      <c r="BEI225"/>
      <c r="BEJ225"/>
      <c r="BEK225"/>
      <c r="BEL225"/>
      <c r="BEM225"/>
      <c r="BEN225"/>
      <c r="BEO225"/>
      <c r="BEP225"/>
      <c r="BEQ225"/>
      <c r="BER225"/>
      <c r="BES225"/>
      <c r="BET225"/>
      <c r="BEU225"/>
      <c r="BEV225"/>
      <c r="BEW225"/>
      <c r="BEX225"/>
      <c r="BEY225"/>
      <c r="BEZ225"/>
      <c r="BFA225"/>
      <c r="BFB225"/>
      <c r="BFC225"/>
      <c r="BFD225"/>
      <c r="BFE225"/>
      <c r="BFF225"/>
      <c r="BFG225"/>
      <c r="BFH225"/>
      <c r="BFI225"/>
      <c r="BFJ225"/>
      <c r="BFK225"/>
      <c r="BFL225"/>
      <c r="BFM225"/>
      <c r="BFN225"/>
      <c r="BFO225"/>
      <c r="BFP225"/>
      <c r="BFQ225"/>
      <c r="BFR225"/>
      <c r="BFS225"/>
      <c r="BFT225"/>
      <c r="BFU225"/>
      <c r="BFV225"/>
      <c r="BFW225"/>
      <c r="BFX225"/>
      <c r="BFY225"/>
      <c r="BFZ225"/>
      <c r="BGA225"/>
      <c r="BGB225"/>
      <c r="BGC225"/>
      <c r="BGD225"/>
      <c r="BGE225"/>
      <c r="BGF225"/>
      <c r="BGG225"/>
      <c r="BGH225"/>
      <c r="BGI225"/>
      <c r="BGJ225"/>
      <c r="BGK225"/>
      <c r="BGL225"/>
      <c r="BGM225"/>
      <c r="BGN225"/>
      <c r="BGO225"/>
      <c r="BGP225"/>
      <c r="BGQ225"/>
      <c r="BGR225"/>
      <c r="BGS225"/>
      <c r="BGT225"/>
      <c r="BGU225"/>
      <c r="BGV225"/>
      <c r="BGW225"/>
      <c r="BGX225"/>
      <c r="BGY225"/>
      <c r="BGZ225"/>
      <c r="BHA225"/>
      <c r="BHB225"/>
      <c r="BHC225"/>
      <c r="BHD225"/>
      <c r="BHE225"/>
      <c r="BHF225"/>
      <c r="BHG225"/>
      <c r="BHH225"/>
      <c r="BHI225"/>
      <c r="BHJ225"/>
      <c r="BHK225"/>
      <c r="BHL225"/>
      <c r="BHM225"/>
      <c r="BHN225"/>
      <c r="BHO225"/>
      <c r="BHP225"/>
      <c r="BHQ225"/>
      <c r="BHR225"/>
      <c r="BHS225"/>
      <c r="BHT225"/>
      <c r="BHU225"/>
      <c r="BHV225"/>
      <c r="BHW225"/>
      <c r="BHX225"/>
      <c r="BHY225"/>
      <c r="BHZ225"/>
      <c r="BIA225"/>
      <c r="BIB225"/>
      <c r="BIC225"/>
    </row>
    <row r="226" spans="1:1589" s="9" customFormat="1" ht="41.25" customHeight="1">
      <c r="A226" s="79" t="s">
        <v>80</v>
      </c>
      <c r="B226" s="32"/>
      <c r="C226" s="105"/>
      <c r="D226" s="105"/>
      <c r="E226" s="34"/>
      <c r="F226" s="34"/>
      <c r="G226" s="33"/>
      <c r="H226" s="168"/>
      <c r="I226" s="168"/>
      <c r="J226" s="168"/>
      <c r="K226" s="168"/>
      <c r="L226" s="168"/>
      <c r="M226" s="168"/>
      <c r="N226" s="168"/>
      <c r="O226" s="168"/>
      <c r="P226" s="168"/>
      <c r="Q226" s="168"/>
      <c r="R226" s="168"/>
      <c r="S226" s="168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  <c r="IZ226"/>
      <c r="JA226"/>
      <c r="JB226"/>
      <c r="JC226"/>
      <c r="JD226"/>
      <c r="JE226"/>
      <c r="JF226"/>
      <c r="JG226"/>
      <c r="JH226"/>
      <c r="JI226"/>
      <c r="JJ226"/>
      <c r="JK226"/>
      <c r="JL226"/>
      <c r="JM226"/>
      <c r="JN226"/>
      <c r="JO226"/>
      <c r="JP226"/>
      <c r="JQ226"/>
      <c r="JR226"/>
      <c r="JS226"/>
      <c r="JT226"/>
      <c r="JU226"/>
      <c r="JV226"/>
      <c r="JW226"/>
      <c r="JX226"/>
      <c r="JY226"/>
      <c r="JZ226"/>
      <c r="KA226"/>
      <c r="KB226"/>
      <c r="KC226"/>
      <c r="KD226"/>
      <c r="KE226"/>
      <c r="KF226"/>
      <c r="KG226"/>
      <c r="KH226"/>
      <c r="KI226"/>
      <c r="KJ226"/>
      <c r="KK226"/>
      <c r="KL226"/>
      <c r="KM226"/>
      <c r="KN226"/>
      <c r="KO226"/>
      <c r="KP226"/>
      <c r="KQ226"/>
      <c r="KR226"/>
      <c r="KS226"/>
      <c r="KT226"/>
      <c r="KU226"/>
      <c r="KV226"/>
      <c r="KW226"/>
      <c r="KX226"/>
      <c r="KY226"/>
      <c r="KZ226"/>
      <c r="LA226"/>
      <c r="LB226"/>
      <c r="LC226"/>
      <c r="LD226"/>
      <c r="LE226"/>
      <c r="LF226"/>
      <c r="LG226"/>
      <c r="LH226"/>
      <c r="LI226"/>
      <c r="LJ226"/>
      <c r="LK226"/>
      <c r="LL226"/>
      <c r="LM226"/>
      <c r="LN226"/>
      <c r="LO226"/>
      <c r="LP226"/>
      <c r="LQ226"/>
      <c r="LR226"/>
      <c r="LS226"/>
      <c r="LT226"/>
      <c r="LU226"/>
      <c r="LV226"/>
      <c r="LW226"/>
      <c r="LX226"/>
      <c r="LY226"/>
      <c r="LZ226"/>
      <c r="MA226"/>
      <c r="MB226"/>
      <c r="MC226"/>
      <c r="MD226"/>
      <c r="ME226"/>
      <c r="MF226"/>
      <c r="MG226"/>
      <c r="MH226"/>
      <c r="MI226"/>
      <c r="MJ226"/>
      <c r="MK226"/>
      <c r="ML226"/>
      <c r="MM226"/>
      <c r="MN226"/>
      <c r="MO226"/>
      <c r="MP226"/>
      <c r="MQ226"/>
      <c r="MR226"/>
      <c r="MS226"/>
      <c r="MT226"/>
      <c r="MU226"/>
      <c r="MV226"/>
      <c r="MW226"/>
      <c r="MX226"/>
      <c r="MY226"/>
      <c r="MZ226"/>
      <c r="NA226"/>
      <c r="NB226"/>
      <c r="NC226"/>
      <c r="ND226"/>
      <c r="NE226"/>
      <c r="NF226"/>
      <c r="NG226"/>
      <c r="NH226"/>
      <c r="NI226"/>
      <c r="NJ226"/>
      <c r="NK226"/>
      <c r="NL226"/>
      <c r="NM226"/>
      <c r="NN226"/>
      <c r="NO226"/>
      <c r="NP226"/>
      <c r="NQ226"/>
      <c r="NR226"/>
      <c r="NS226"/>
      <c r="NT226"/>
      <c r="NU226"/>
      <c r="NV226"/>
      <c r="NW226"/>
      <c r="NX226"/>
      <c r="NY226"/>
      <c r="NZ226"/>
      <c r="OA226"/>
      <c r="OB226"/>
      <c r="OC226"/>
      <c r="OD226"/>
      <c r="OE226"/>
      <c r="OF226"/>
      <c r="OG226"/>
      <c r="OH226"/>
      <c r="OI226"/>
      <c r="OJ226"/>
      <c r="OK226"/>
      <c r="OL226"/>
      <c r="OM226"/>
      <c r="ON226"/>
      <c r="OO226"/>
      <c r="OP226"/>
      <c r="OQ226"/>
      <c r="OR226"/>
      <c r="OS226"/>
      <c r="OT226"/>
      <c r="OU226"/>
      <c r="OV226"/>
      <c r="OW226"/>
      <c r="OX226"/>
      <c r="OY226"/>
      <c r="OZ226"/>
      <c r="PA226"/>
      <c r="PB226"/>
      <c r="PC226"/>
      <c r="PD226"/>
      <c r="PE226"/>
      <c r="PF226"/>
      <c r="PG226"/>
      <c r="PH226"/>
      <c r="PI226"/>
      <c r="PJ226"/>
      <c r="PK226"/>
      <c r="PL226"/>
      <c r="PM226"/>
      <c r="PN226"/>
      <c r="PO226"/>
      <c r="PP226"/>
      <c r="PQ226"/>
      <c r="PR226"/>
      <c r="PS226"/>
      <c r="PT226"/>
      <c r="PU226"/>
      <c r="PV226"/>
      <c r="PW226"/>
      <c r="PX226"/>
      <c r="PY226"/>
      <c r="PZ226"/>
      <c r="QA226"/>
      <c r="QB226"/>
      <c r="QC226"/>
      <c r="QD226"/>
      <c r="QE226"/>
      <c r="QF226"/>
      <c r="QG226"/>
      <c r="QH226"/>
      <c r="QI226"/>
      <c r="QJ226"/>
      <c r="QK226"/>
      <c r="QL226"/>
      <c r="QM226"/>
      <c r="QN226"/>
      <c r="QO226"/>
      <c r="QP226"/>
      <c r="QQ226"/>
      <c r="QR226"/>
      <c r="QS226"/>
      <c r="QT226"/>
      <c r="QU226"/>
      <c r="QV226"/>
      <c r="QW226"/>
      <c r="QX226"/>
      <c r="QY226"/>
      <c r="QZ226"/>
      <c r="RA226"/>
      <c r="RB226"/>
      <c r="RC226"/>
      <c r="RD226"/>
      <c r="RE226"/>
      <c r="RF226"/>
      <c r="RG226"/>
      <c r="RH226"/>
      <c r="RI226"/>
      <c r="RJ226"/>
      <c r="RK226"/>
      <c r="RL226"/>
      <c r="RM226"/>
      <c r="RN226"/>
      <c r="RO226"/>
      <c r="RP226"/>
      <c r="RQ226"/>
      <c r="RR226"/>
      <c r="RS226"/>
      <c r="RT226"/>
      <c r="RU226"/>
      <c r="RV226"/>
      <c r="RW226"/>
      <c r="RX226"/>
      <c r="RY226"/>
      <c r="RZ226"/>
      <c r="SA226"/>
      <c r="SB226"/>
      <c r="SC226"/>
      <c r="SD226"/>
      <c r="SE226"/>
      <c r="SF226"/>
      <c r="SG226"/>
      <c r="SH226"/>
      <c r="SI226"/>
      <c r="SJ226"/>
      <c r="SK226"/>
      <c r="SL226"/>
      <c r="SM226"/>
      <c r="SN226"/>
      <c r="SO226"/>
      <c r="SP226"/>
      <c r="SQ226"/>
      <c r="SR226"/>
      <c r="SS226"/>
      <c r="ST226"/>
      <c r="SU226"/>
      <c r="SV226"/>
      <c r="SW226"/>
      <c r="SX226"/>
      <c r="SY226"/>
      <c r="SZ226"/>
      <c r="TA226"/>
      <c r="TB226"/>
      <c r="TC226"/>
      <c r="TD226"/>
      <c r="TE226"/>
      <c r="TF226"/>
      <c r="TG226"/>
      <c r="TH226"/>
      <c r="TI226"/>
      <c r="TJ226"/>
      <c r="TK226"/>
      <c r="TL226"/>
      <c r="TM226"/>
      <c r="TN226"/>
      <c r="TO226"/>
      <c r="TP226"/>
      <c r="TQ226"/>
      <c r="TR226"/>
      <c r="TS226"/>
      <c r="TT226"/>
      <c r="TU226"/>
      <c r="TV226"/>
      <c r="TW226"/>
      <c r="TX226"/>
      <c r="TY226"/>
      <c r="TZ226"/>
      <c r="UA226"/>
      <c r="UB226"/>
      <c r="UC226"/>
      <c r="UD226"/>
      <c r="UE226"/>
      <c r="UF226"/>
      <c r="UG226"/>
      <c r="UH226"/>
      <c r="UI226"/>
      <c r="UJ226"/>
      <c r="UK226"/>
      <c r="UL226"/>
      <c r="UM226"/>
      <c r="UN226"/>
      <c r="UO226"/>
      <c r="UP226"/>
      <c r="UQ226"/>
      <c r="UR226"/>
      <c r="US226"/>
      <c r="UT226"/>
      <c r="UU226"/>
      <c r="UV226"/>
      <c r="UW226"/>
      <c r="UX226"/>
      <c r="UY226"/>
      <c r="UZ226"/>
      <c r="VA226"/>
      <c r="VB226"/>
      <c r="VC226"/>
      <c r="VD226"/>
      <c r="VE226"/>
      <c r="VF226"/>
      <c r="VG226"/>
      <c r="VH226"/>
      <c r="VI226"/>
      <c r="VJ226"/>
      <c r="VK226"/>
      <c r="VL226"/>
      <c r="VM226"/>
      <c r="VN226"/>
      <c r="VO226"/>
      <c r="VP226"/>
      <c r="VQ226"/>
      <c r="VR226"/>
      <c r="VS226"/>
      <c r="VT226"/>
      <c r="VU226"/>
      <c r="VV226"/>
      <c r="VW226"/>
      <c r="VX226"/>
      <c r="VY226"/>
      <c r="VZ226"/>
      <c r="WA226"/>
      <c r="WB226"/>
      <c r="WC226"/>
      <c r="WD226"/>
      <c r="WE226"/>
      <c r="WF226"/>
      <c r="WG226"/>
      <c r="WH226"/>
      <c r="WI226"/>
      <c r="WJ226"/>
      <c r="WK226"/>
      <c r="WL226"/>
      <c r="WM226"/>
      <c r="WN226"/>
      <c r="WO226"/>
      <c r="WP226"/>
      <c r="WQ226"/>
      <c r="WR226"/>
      <c r="WS226"/>
      <c r="WT226"/>
      <c r="WU226"/>
      <c r="WV226"/>
      <c r="WW226"/>
      <c r="WX226"/>
      <c r="WY226"/>
      <c r="WZ226"/>
      <c r="XA226"/>
      <c r="XB226"/>
      <c r="XC226"/>
      <c r="XD226"/>
      <c r="XE226"/>
      <c r="XF226"/>
      <c r="XG226"/>
      <c r="XH226"/>
      <c r="XI226"/>
      <c r="XJ226"/>
      <c r="XK226"/>
      <c r="XL226"/>
      <c r="XM226"/>
      <c r="XN226"/>
      <c r="XO226"/>
      <c r="XP226"/>
      <c r="XQ226"/>
      <c r="XR226"/>
      <c r="XS226"/>
      <c r="XT226"/>
      <c r="XU226"/>
      <c r="XV226"/>
      <c r="XW226"/>
      <c r="XX226"/>
      <c r="XY226"/>
      <c r="XZ226"/>
      <c r="YA226"/>
      <c r="YB226"/>
      <c r="YC226"/>
      <c r="YD226"/>
      <c r="YE226"/>
      <c r="YF226"/>
      <c r="YG226"/>
      <c r="YH226"/>
      <c r="YI226"/>
      <c r="YJ226"/>
      <c r="YK226"/>
      <c r="YL226"/>
      <c r="YM226"/>
      <c r="YN226"/>
      <c r="YO226"/>
      <c r="YP226"/>
      <c r="YQ226"/>
      <c r="YR226"/>
      <c r="YS226"/>
      <c r="YT226"/>
      <c r="YU226"/>
      <c r="YV226"/>
      <c r="YW226"/>
      <c r="YX226"/>
      <c r="YY226"/>
      <c r="YZ226"/>
      <c r="ZA226"/>
      <c r="ZB226"/>
      <c r="ZC226"/>
      <c r="ZD226"/>
      <c r="ZE226"/>
      <c r="ZF226"/>
      <c r="ZG226"/>
      <c r="ZH226"/>
      <c r="ZI226"/>
      <c r="ZJ226"/>
      <c r="ZK226"/>
      <c r="ZL226"/>
      <c r="ZM226"/>
      <c r="ZN226"/>
      <c r="ZO226"/>
      <c r="ZP226"/>
      <c r="ZQ226"/>
      <c r="ZR226"/>
      <c r="ZS226"/>
      <c r="ZT226"/>
      <c r="ZU226"/>
      <c r="ZV226"/>
      <c r="ZW226"/>
      <c r="ZX226"/>
      <c r="ZY226"/>
      <c r="ZZ226"/>
      <c r="AAA226"/>
      <c r="AAB226"/>
      <c r="AAC226"/>
      <c r="AAD226"/>
      <c r="AAE226"/>
      <c r="AAF226"/>
      <c r="AAG226"/>
      <c r="AAH226"/>
      <c r="AAI226"/>
      <c r="AAJ226"/>
      <c r="AAK226"/>
      <c r="AAL226"/>
      <c r="AAM226"/>
      <c r="AAN226"/>
      <c r="AAO226"/>
      <c r="AAP226"/>
      <c r="AAQ226"/>
      <c r="AAR226"/>
      <c r="AAS226"/>
      <c r="AAT226"/>
      <c r="AAU226"/>
      <c r="AAV226"/>
      <c r="AAW226"/>
      <c r="AAX226"/>
      <c r="AAY226"/>
      <c r="AAZ226"/>
      <c r="ABA226"/>
      <c r="ABB226"/>
      <c r="ABC226"/>
      <c r="ABD226"/>
      <c r="ABE226"/>
      <c r="ABF226"/>
      <c r="ABG226"/>
      <c r="ABH226"/>
      <c r="ABI226"/>
      <c r="ABJ226"/>
      <c r="ABK226"/>
      <c r="ABL226"/>
      <c r="ABM226"/>
      <c r="ABN226"/>
      <c r="ABO226"/>
      <c r="ABP226"/>
      <c r="ABQ226"/>
      <c r="ABR226"/>
      <c r="ABS226"/>
      <c r="ABT226"/>
      <c r="ABU226"/>
      <c r="ABV226"/>
      <c r="ABW226"/>
      <c r="ABX226"/>
      <c r="ABY226"/>
      <c r="ABZ226"/>
      <c r="ACA226"/>
      <c r="ACB226"/>
      <c r="ACC226"/>
      <c r="ACD226"/>
      <c r="ACE226"/>
      <c r="ACF226"/>
      <c r="ACG226"/>
      <c r="ACH226"/>
      <c r="ACI226"/>
      <c r="ACJ226"/>
      <c r="ACK226"/>
      <c r="ACL226"/>
      <c r="ACM226"/>
      <c r="ACN226"/>
      <c r="ACO226"/>
      <c r="ACP226"/>
      <c r="ACQ226"/>
      <c r="ACR226"/>
      <c r="ACS226"/>
      <c r="ACT226"/>
      <c r="ACU226"/>
      <c r="ACV226"/>
      <c r="ACW226"/>
      <c r="ACX226"/>
      <c r="ACY226"/>
      <c r="ACZ226"/>
      <c r="ADA226"/>
      <c r="ADB226"/>
      <c r="ADC226"/>
      <c r="ADD226"/>
      <c r="ADE226"/>
      <c r="ADF226"/>
      <c r="ADG226"/>
      <c r="ADH226"/>
      <c r="ADI226"/>
      <c r="ADJ226"/>
      <c r="ADK226"/>
      <c r="ADL226"/>
      <c r="ADM226"/>
      <c r="ADN226"/>
      <c r="ADO226"/>
      <c r="ADP226"/>
      <c r="ADQ226"/>
      <c r="ADR226"/>
      <c r="ADS226"/>
      <c r="ADT226"/>
      <c r="ADU226"/>
      <c r="ADV226"/>
      <c r="ADW226"/>
      <c r="ADX226"/>
      <c r="ADY226"/>
      <c r="ADZ226"/>
      <c r="AEA226"/>
      <c r="AEB226"/>
      <c r="AEC226"/>
      <c r="AED226"/>
      <c r="AEE226"/>
      <c r="AEF226"/>
      <c r="AEG226"/>
      <c r="AEH226"/>
      <c r="AEI226"/>
      <c r="AEJ226"/>
      <c r="AEK226"/>
      <c r="AEL226"/>
      <c r="AEM226"/>
      <c r="AEN226"/>
      <c r="AEO226"/>
      <c r="AEP226"/>
      <c r="AEQ226"/>
      <c r="AER226"/>
      <c r="AES226"/>
      <c r="AET226"/>
      <c r="AEU226"/>
      <c r="AEV226"/>
      <c r="AEW226"/>
      <c r="AEX226"/>
      <c r="AEY226"/>
      <c r="AEZ226"/>
      <c r="AFA226"/>
      <c r="AFB226"/>
      <c r="AFC226"/>
      <c r="AFD226"/>
      <c r="AFE226"/>
      <c r="AFF226"/>
      <c r="AFG226"/>
      <c r="AFH226"/>
      <c r="AFI226"/>
      <c r="AFJ226"/>
      <c r="AFK226"/>
      <c r="AFL226"/>
      <c r="AFM226"/>
      <c r="AFN226"/>
      <c r="AFO226"/>
      <c r="AFP226"/>
      <c r="AFQ226"/>
      <c r="AFR226"/>
      <c r="AFS226"/>
      <c r="AFT226"/>
      <c r="AFU226"/>
      <c r="AFV226"/>
      <c r="AFW226"/>
      <c r="AFX226"/>
      <c r="AFY226"/>
      <c r="AFZ226"/>
      <c r="AGA226"/>
      <c r="AGB226"/>
      <c r="AGC226"/>
      <c r="AGD226"/>
      <c r="AGE226"/>
      <c r="AGF226"/>
      <c r="AGG226"/>
      <c r="AGH226"/>
      <c r="AGI226"/>
      <c r="AGJ226"/>
      <c r="AGK226"/>
      <c r="AGL226"/>
      <c r="AGM226"/>
      <c r="AGN226"/>
      <c r="AGO226"/>
      <c r="AGP226"/>
      <c r="AGQ226"/>
      <c r="AGR226"/>
      <c r="AGS226"/>
      <c r="AGT226"/>
      <c r="AGU226"/>
      <c r="AGV226"/>
      <c r="AGW226"/>
      <c r="AGX226"/>
      <c r="AGY226"/>
      <c r="AGZ226"/>
      <c r="AHA226"/>
      <c r="AHB226"/>
      <c r="AHC226"/>
      <c r="AHD226"/>
      <c r="AHE226"/>
      <c r="AHF226"/>
      <c r="AHG226"/>
      <c r="AHH226"/>
      <c r="AHI226"/>
      <c r="AHJ226"/>
      <c r="AHK226"/>
      <c r="AHL226"/>
      <c r="AHM226"/>
      <c r="AHN226"/>
      <c r="AHO226"/>
      <c r="AHP226"/>
      <c r="AHQ226"/>
      <c r="AHR226"/>
      <c r="AHS226"/>
      <c r="AHT226"/>
      <c r="AHU226"/>
      <c r="AHV226"/>
      <c r="AHW226"/>
      <c r="AHX226"/>
      <c r="AHY226"/>
      <c r="AHZ226"/>
      <c r="AIA226"/>
      <c r="AIB226"/>
      <c r="AIC226"/>
      <c r="AID226"/>
      <c r="AIE226"/>
      <c r="AIF226"/>
      <c r="AIG226"/>
      <c r="AIH226"/>
      <c r="AII226"/>
      <c r="AIJ226"/>
      <c r="AIK226"/>
      <c r="AIL226"/>
      <c r="AIM226"/>
      <c r="AIN226"/>
      <c r="AIO226"/>
      <c r="AIP226"/>
      <c r="AIQ226"/>
      <c r="AIR226"/>
      <c r="AIS226"/>
      <c r="AIT226"/>
      <c r="AIU226"/>
      <c r="AIV226"/>
      <c r="AIW226"/>
      <c r="AIX226"/>
      <c r="AIY226"/>
      <c r="AIZ226"/>
      <c r="AJA226"/>
      <c r="AJB226"/>
      <c r="AJC226"/>
      <c r="AJD226"/>
      <c r="AJE226"/>
      <c r="AJF226"/>
      <c r="AJG226"/>
      <c r="AJH226"/>
      <c r="AJI226"/>
      <c r="AJJ226"/>
      <c r="AJK226"/>
      <c r="AJL226"/>
      <c r="AJM226"/>
      <c r="AJN226"/>
      <c r="AJO226"/>
      <c r="AJP226"/>
      <c r="AJQ226"/>
      <c r="AJR226"/>
      <c r="AJS226"/>
      <c r="AJT226"/>
      <c r="AJU226"/>
      <c r="AJV226"/>
      <c r="AJW226"/>
      <c r="AJX226"/>
      <c r="AJY226"/>
      <c r="AJZ226"/>
      <c r="AKA226"/>
      <c r="AKB226"/>
      <c r="AKC226"/>
      <c r="AKD226"/>
      <c r="AKE226"/>
      <c r="AKF226"/>
      <c r="AKG226"/>
      <c r="AKH226"/>
      <c r="AKI226"/>
      <c r="AKJ226"/>
      <c r="AKK226"/>
      <c r="AKL226"/>
      <c r="AKM226"/>
      <c r="AKN226"/>
      <c r="AKO226"/>
      <c r="AKP226"/>
      <c r="AKQ226"/>
      <c r="AKR226"/>
      <c r="AKS226"/>
      <c r="AKT226"/>
      <c r="AKU226"/>
      <c r="AKV226"/>
      <c r="AKW226"/>
      <c r="AKX226"/>
      <c r="AKY226"/>
      <c r="AKZ226"/>
      <c r="ALA226"/>
      <c r="ALB226"/>
      <c r="ALC226"/>
      <c r="ALD226"/>
      <c r="ALE226"/>
      <c r="ALF226"/>
      <c r="ALG226"/>
      <c r="ALH226"/>
      <c r="ALI226"/>
      <c r="ALJ226"/>
      <c r="ALK226"/>
      <c r="ALL226"/>
      <c r="ALM226"/>
      <c r="ALN226"/>
      <c r="ALO226"/>
      <c r="ALP226"/>
      <c r="ALQ226"/>
      <c r="ALR226"/>
      <c r="ALS226"/>
      <c r="ALT226"/>
      <c r="ALU226"/>
      <c r="ALV226"/>
      <c r="ALW226"/>
      <c r="ALX226"/>
      <c r="ALY226"/>
      <c r="ALZ226"/>
      <c r="AMA226"/>
      <c r="AMB226"/>
      <c r="AMC226"/>
      <c r="AMD226"/>
      <c r="AME226"/>
      <c r="AMF226"/>
      <c r="AMG226"/>
      <c r="AMH226"/>
      <c r="AMI226"/>
      <c r="AMJ226"/>
      <c r="AMK226"/>
      <c r="AML226"/>
      <c r="AMM226"/>
      <c r="AMN226"/>
      <c r="AMO226"/>
      <c r="AMP226"/>
      <c r="AMQ226"/>
      <c r="AMR226"/>
      <c r="AMS226"/>
      <c r="AMT226"/>
      <c r="AMU226"/>
      <c r="AMV226"/>
      <c r="AMW226"/>
      <c r="AMX226"/>
      <c r="AMY226"/>
      <c r="AMZ226"/>
      <c r="ANA226"/>
      <c r="ANB226"/>
      <c r="ANC226"/>
      <c r="AND226"/>
      <c r="ANE226"/>
      <c r="ANF226"/>
      <c r="ANG226"/>
      <c r="ANH226"/>
      <c r="ANI226"/>
      <c r="ANJ226"/>
      <c r="ANK226"/>
      <c r="ANL226"/>
      <c r="ANM226"/>
      <c r="ANN226"/>
      <c r="ANO226"/>
      <c r="ANP226"/>
      <c r="ANQ226"/>
      <c r="ANR226"/>
      <c r="ANS226"/>
      <c r="ANT226"/>
      <c r="ANU226"/>
      <c r="ANV226"/>
      <c r="ANW226"/>
      <c r="ANX226"/>
      <c r="ANY226"/>
      <c r="ANZ226"/>
      <c r="AOA226"/>
      <c r="AOB226"/>
      <c r="AOC226"/>
      <c r="AOD226"/>
      <c r="AOE226"/>
      <c r="AOF226"/>
      <c r="AOG226"/>
      <c r="AOH226"/>
      <c r="AOI226"/>
      <c r="AOJ226"/>
      <c r="AOK226"/>
      <c r="AOL226"/>
      <c r="AOM226"/>
      <c r="AON226"/>
      <c r="AOO226"/>
      <c r="AOP226"/>
      <c r="AOQ226"/>
      <c r="AOR226"/>
      <c r="AOS226"/>
      <c r="AOT226"/>
      <c r="AOU226"/>
      <c r="AOV226"/>
      <c r="AOW226"/>
      <c r="AOX226"/>
      <c r="AOY226"/>
      <c r="AOZ226"/>
      <c r="APA226"/>
      <c r="APB226"/>
      <c r="APC226"/>
      <c r="APD226"/>
      <c r="APE226"/>
      <c r="APF226"/>
      <c r="APG226"/>
      <c r="APH226"/>
      <c r="API226"/>
      <c r="APJ226"/>
      <c r="APK226"/>
      <c r="APL226"/>
      <c r="APM226"/>
      <c r="APN226"/>
      <c r="APO226"/>
      <c r="APP226"/>
      <c r="APQ226"/>
      <c r="APR226"/>
      <c r="APS226"/>
      <c r="APT226"/>
      <c r="APU226"/>
      <c r="APV226"/>
      <c r="APW226"/>
      <c r="APX226"/>
      <c r="APY226"/>
      <c r="APZ226"/>
      <c r="AQA226"/>
      <c r="AQB226"/>
      <c r="AQC226"/>
      <c r="AQD226"/>
      <c r="AQE226"/>
      <c r="AQF226"/>
      <c r="AQG226"/>
      <c r="AQH226"/>
      <c r="AQI226"/>
      <c r="AQJ226"/>
      <c r="AQK226"/>
      <c r="AQL226"/>
      <c r="AQM226"/>
      <c r="AQN226"/>
      <c r="AQO226"/>
      <c r="AQP226"/>
      <c r="AQQ226"/>
      <c r="AQR226"/>
      <c r="AQS226"/>
      <c r="AQT226"/>
      <c r="AQU226"/>
      <c r="AQV226"/>
      <c r="AQW226"/>
      <c r="AQX226"/>
      <c r="AQY226"/>
      <c r="AQZ226"/>
      <c r="ARA226"/>
      <c r="ARB226"/>
      <c r="ARC226"/>
      <c r="ARD226"/>
      <c r="ARE226"/>
      <c r="ARF226"/>
      <c r="ARG226"/>
      <c r="ARH226"/>
      <c r="ARI226"/>
      <c r="ARJ226"/>
      <c r="ARK226"/>
      <c r="ARL226"/>
      <c r="ARM226"/>
      <c r="ARN226"/>
      <c r="ARO226"/>
      <c r="ARP226"/>
      <c r="ARQ226"/>
      <c r="ARR226"/>
      <c r="ARS226"/>
      <c r="ART226"/>
      <c r="ARU226"/>
      <c r="ARV226"/>
      <c r="ARW226"/>
      <c r="ARX226"/>
      <c r="ARY226"/>
      <c r="ARZ226"/>
      <c r="ASA226"/>
      <c r="ASB226"/>
      <c r="ASC226"/>
      <c r="ASD226"/>
      <c r="ASE226"/>
      <c r="ASF226"/>
      <c r="ASG226"/>
      <c r="ASH226"/>
      <c r="ASI226"/>
      <c r="ASJ226"/>
      <c r="ASK226"/>
      <c r="ASL226"/>
      <c r="ASM226"/>
      <c r="ASN226"/>
      <c r="ASO226"/>
      <c r="ASP226"/>
      <c r="ASQ226"/>
      <c r="ASR226"/>
      <c r="ASS226"/>
      <c r="AST226"/>
      <c r="ASU226"/>
      <c r="ASV226"/>
      <c r="ASW226"/>
      <c r="ASX226"/>
      <c r="ASY226"/>
      <c r="ASZ226"/>
      <c r="ATA226"/>
      <c r="ATB226"/>
      <c r="ATC226"/>
      <c r="ATD226"/>
      <c r="ATE226"/>
      <c r="ATF226"/>
      <c r="ATG226"/>
      <c r="ATH226"/>
      <c r="ATI226"/>
      <c r="ATJ226"/>
      <c r="ATK226"/>
      <c r="ATL226"/>
      <c r="ATM226"/>
      <c r="ATN226"/>
      <c r="ATO226"/>
      <c r="ATP226"/>
      <c r="ATQ226"/>
      <c r="ATR226"/>
      <c r="ATS226"/>
      <c r="ATT226"/>
      <c r="ATU226"/>
      <c r="ATV226"/>
      <c r="ATW226"/>
      <c r="ATX226"/>
      <c r="ATY226"/>
      <c r="ATZ226"/>
      <c r="AUA226"/>
      <c r="AUB226"/>
      <c r="AUC226"/>
      <c r="AUD226"/>
      <c r="AUE226"/>
      <c r="AUF226"/>
      <c r="AUG226"/>
      <c r="AUH226"/>
      <c r="AUI226"/>
      <c r="AUJ226"/>
      <c r="AUK226"/>
      <c r="AUL226"/>
      <c r="AUM226"/>
      <c r="AUN226"/>
      <c r="AUO226"/>
      <c r="AUP226"/>
      <c r="AUQ226"/>
      <c r="AUR226"/>
      <c r="AUS226"/>
      <c r="AUT226"/>
      <c r="AUU226"/>
      <c r="AUV226"/>
      <c r="AUW226"/>
      <c r="AUX226"/>
      <c r="AUY226"/>
      <c r="AUZ226"/>
      <c r="AVA226"/>
      <c r="AVB226"/>
      <c r="AVC226"/>
      <c r="AVD226"/>
      <c r="AVE226"/>
      <c r="AVF226"/>
      <c r="AVG226"/>
      <c r="AVH226"/>
      <c r="AVI226"/>
      <c r="AVJ226"/>
      <c r="AVK226"/>
      <c r="AVL226"/>
      <c r="AVM226"/>
      <c r="AVN226"/>
      <c r="AVO226"/>
      <c r="AVP226"/>
      <c r="AVQ226"/>
      <c r="AVR226"/>
      <c r="AVS226"/>
      <c r="AVT226"/>
      <c r="AVU226"/>
      <c r="AVV226"/>
      <c r="AVW226"/>
      <c r="AVX226"/>
      <c r="AVY226"/>
      <c r="AVZ226"/>
      <c r="AWA226"/>
      <c r="AWB226"/>
      <c r="AWC226"/>
      <c r="AWD226"/>
      <c r="AWE226"/>
      <c r="AWF226"/>
      <c r="AWG226"/>
      <c r="AWH226"/>
      <c r="AWI226"/>
      <c r="AWJ226"/>
      <c r="AWK226"/>
      <c r="AWL226"/>
      <c r="AWM226"/>
      <c r="AWN226"/>
      <c r="AWO226"/>
      <c r="AWP226"/>
      <c r="AWQ226"/>
      <c r="AWR226"/>
      <c r="AWS226"/>
      <c r="AWT226"/>
      <c r="AWU226"/>
      <c r="AWV226"/>
      <c r="AWW226"/>
      <c r="AWX226"/>
      <c r="AWY226"/>
      <c r="AWZ226"/>
      <c r="AXA226"/>
      <c r="AXB226"/>
      <c r="AXC226"/>
      <c r="AXD226"/>
      <c r="AXE226"/>
      <c r="AXF226"/>
      <c r="AXG226"/>
      <c r="AXH226"/>
      <c r="AXI226"/>
      <c r="AXJ226"/>
      <c r="AXK226"/>
      <c r="AXL226"/>
      <c r="AXM226"/>
      <c r="AXN226"/>
      <c r="AXO226"/>
      <c r="AXP226"/>
      <c r="AXQ226"/>
      <c r="AXR226"/>
      <c r="AXS226"/>
      <c r="AXT226"/>
      <c r="AXU226"/>
      <c r="AXV226"/>
      <c r="AXW226"/>
      <c r="AXX226"/>
      <c r="AXY226"/>
      <c r="AXZ226"/>
      <c r="AYA226"/>
      <c r="AYB226"/>
      <c r="AYC226"/>
      <c r="AYD226"/>
      <c r="AYE226"/>
      <c r="AYF226"/>
      <c r="AYG226"/>
      <c r="AYH226"/>
      <c r="AYI226"/>
      <c r="AYJ226"/>
      <c r="AYK226"/>
      <c r="AYL226"/>
      <c r="AYM226"/>
      <c r="AYN226"/>
      <c r="AYO226"/>
      <c r="AYP226"/>
      <c r="AYQ226"/>
      <c r="AYR226"/>
      <c r="AYS226"/>
      <c r="AYT226"/>
      <c r="AYU226"/>
      <c r="AYV226"/>
      <c r="AYW226"/>
      <c r="AYX226"/>
      <c r="AYY226"/>
      <c r="AYZ226"/>
      <c r="AZA226"/>
      <c r="AZB226"/>
      <c r="AZC226"/>
      <c r="AZD226"/>
      <c r="AZE226"/>
      <c r="AZF226"/>
      <c r="AZG226"/>
      <c r="AZH226"/>
      <c r="AZI226"/>
      <c r="AZJ226"/>
      <c r="AZK226"/>
      <c r="AZL226"/>
      <c r="AZM226"/>
      <c r="AZN226"/>
      <c r="AZO226"/>
      <c r="AZP226"/>
      <c r="AZQ226"/>
      <c r="AZR226"/>
      <c r="AZS226"/>
      <c r="AZT226"/>
      <c r="AZU226"/>
      <c r="AZV226"/>
      <c r="AZW226"/>
      <c r="AZX226"/>
      <c r="AZY226"/>
      <c r="AZZ226"/>
      <c r="BAA226"/>
      <c r="BAB226"/>
      <c r="BAC226"/>
      <c r="BAD226"/>
      <c r="BAE226"/>
      <c r="BAF226"/>
      <c r="BAG226"/>
      <c r="BAH226"/>
      <c r="BAI226"/>
      <c r="BAJ226"/>
      <c r="BAK226"/>
      <c r="BAL226"/>
      <c r="BAM226"/>
      <c r="BAN226"/>
      <c r="BAO226"/>
      <c r="BAP226"/>
      <c r="BAQ226"/>
      <c r="BAR226"/>
      <c r="BAS226"/>
      <c r="BAT226"/>
      <c r="BAU226"/>
      <c r="BAV226"/>
      <c r="BAW226"/>
      <c r="BAX226"/>
      <c r="BAY226"/>
      <c r="BAZ226"/>
      <c r="BBA226"/>
      <c r="BBB226"/>
      <c r="BBC226"/>
      <c r="BBD226"/>
      <c r="BBE226"/>
      <c r="BBF226"/>
      <c r="BBG226"/>
      <c r="BBH226"/>
      <c r="BBI226"/>
      <c r="BBJ226"/>
      <c r="BBK226"/>
      <c r="BBL226"/>
      <c r="BBM226"/>
      <c r="BBN226"/>
      <c r="BBO226"/>
      <c r="BBP226"/>
      <c r="BBQ226"/>
      <c r="BBR226"/>
      <c r="BBS226"/>
      <c r="BBT226"/>
      <c r="BBU226"/>
      <c r="BBV226"/>
      <c r="BBW226"/>
      <c r="BBX226"/>
      <c r="BBY226"/>
      <c r="BBZ226"/>
      <c r="BCA226"/>
      <c r="BCB226"/>
      <c r="BCC226"/>
      <c r="BCD226"/>
      <c r="BCE226"/>
      <c r="BCF226"/>
      <c r="BCG226"/>
      <c r="BCH226"/>
      <c r="BCI226"/>
      <c r="BCJ226"/>
      <c r="BCK226"/>
      <c r="BCL226"/>
      <c r="BCM226"/>
      <c r="BCN226"/>
      <c r="BCO226"/>
      <c r="BCP226"/>
      <c r="BCQ226"/>
      <c r="BCR226"/>
      <c r="BCS226"/>
      <c r="BCT226"/>
      <c r="BCU226"/>
      <c r="BCV226"/>
      <c r="BCW226"/>
      <c r="BCX226"/>
      <c r="BCY226"/>
      <c r="BCZ226"/>
      <c r="BDA226"/>
      <c r="BDB226"/>
      <c r="BDC226"/>
      <c r="BDD226"/>
      <c r="BDE226"/>
      <c r="BDF226"/>
      <c r="BDG226"/>
      <c r="BDH226"/>
      <c r="BDI226"/>
      <c r="BDJ226"/>
      <c r="BDK226"/>
      <c r="BDL226"/>
      <c r="BDM226"/>
      <c r="BDN226"/>
      <c r="BDO226"/>
      <c r="BDP226"/>
      <c r="BDQ226"/>
      <c r="BDR226"/>
      <c r="BDS226"/>
      <c r="BDT226"/>
      <c r="BDU226"/>
      <c r="BDV226"/>
      <c r="BDW226"/>
      <c r="BDX226"/>
      <c r="BDY226"/>
      <c r="BDZ226"/>
      <c r="BEA226"/>
      <c r="BEB226"/>
      <c r="BEC226"/>
      <c r="BED226"/>
      <c r="BEE226"/>
      <c r="BEF226"/>
      <c r="BEG226"/>
      <c r="BEH226"/>
      <c r="BEI226"/>
      <c r="BEJ226"/>
      <c r="BEK226"/>
      <c r="BEL226"/>
      <c r="BEM226"/>
      <c r="BEN226"/>
      <c r="BEO226"/>
      <c r="BEP226"/>
      <c r="BEQ226"/>
      <c r="BER226"/>
      <c r="BES226"/>
      <c r="BET226"/>
      <c r="BEU226"/>
      <c r="BEV226"/>
      <c r="BEW226"/>
      <c r="BEX226"/>
      <c r="BEY226"/>
      <c r="BEZ226"/>
      <c r="BFA226"/>
      <c r="BFB226"/>
      <c r="BFC226"/>
      <c r="BFD226"/>
      <c r="BFE226"/>
      <c r="BFF226"/>
      <c r="BFG226"/>
      <c r="BFH226"/>
      <c r="BFI226"/>
      <c r="BFJ226"/>
      <c r="BFK226"/>
      <c r="BFL226"/>
      <c r="BFM226"/>
      <c r="BFN226"/>
      <c r="BFO226"/>
      <c r="BFP226"/>
      <c r="BFQ226"/>
      <c r="BFR226"/>
      <c r="BFS226"/>
      <c r="BFT226"/>
      <c r="BFU226"/>
      <c r="BFV226"/>
      <c r="BFW226"/>
      <c r="BFX226"/>
      <c r="BFY226"/>
      <c r="BFZ226"/>
      <c r="BGA226"/>
      <c r="BGB226"/>
      <c r="BGC226"/>
      <c r="BGD226"/>
      <c r="BGE226"/>
      <c r="BGF226"/>
      <c r="BGG226"/>
      <c r="BGH226"/>
      <c r="BGI226"/>
      <c r="BGJ226"/>
      <c r="BGK226"/>
      <c r="BGL226"/>
      <c r="BGM226"/>
      <c r="BGN226"/>
      <c r="BGO226"/>
      <c r="BGP226"/>
      <c r="BGQ226"/>
      <c r="BGR226"/>
      <c r="BGS226"/>
      <c r="BGT226"/>
      <c r="BGU226"/>
      <c r="BGV226"/>
      <c r="BGW226"/>
      <c r="BGX226"/>
      <c r="BGY226"/>
      <c r="BGZ226"/>
      <c r="BHA226"/>
      <c r="BHB226"/>
      <c r="BHC226"/>
      <c r="BHD226"/>
      <c r="BHE226"/>
      <c r="BHF226"/>
      <c r="BHG226"/>
      <c r="BHH226"/>
      <c r="BHI226"/>
      <c r="BHJ226"/>
      <c r="BHK226"/>
      <c r="BHL226"/>
      <c r="BHM226"/>
      <c r="BHN226"/>
      <c r="BHO226"/>
      <c r="BHP226"/>
      <c r="BHQ226"/>
      <c r="BHR226"/>
      <c r="BHS226"/>
      <c r="BHT226"/>
      <c r="BHU226"/>
      <c r="BHV226"/>
      <c r="BHW226"/>
      <c r="BHX226"/>
      <c r="BHY226"/>
      <c r="BHZ226"/>
      <c r="BIA226"/>
      <c r="BIB226"/>
      <c r="BIC226"/>
    </row>
    <row r="227" spans="1:1589" s="9" customFormat="1" ht="41.25" customHeight="1">
      <c r="A227" s="83" t="s">
        <v>81</v>
      </c>
      <c r="B227" s="32"/>
      <c r="C227" s="126"/>
      <c r="D227" s="127"/>
      <c r="E227" s="128"/>
      <c r="F227" s="128"/>
      <c r="G227" s="129"/>
      <c r="H227" s="169"/>
      <c r="I227" s="169"/>
      <c r="J227" s="169"/>
      <c r="K227" s="169"/>
      <c r="L227" s="169"/>
      <c r="M227" s="169"/>
      <c r="N227" s="169"/>
      <c r="O227" s="169"/>
      <c r="P227" s="169"/>
      <c r="Q227" s="169"/>
      <c r="R227" s="169"/>
      <c r="S227" s="169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  <c r="IZ227"/>
      <c r="JA227"/>
      <c r="JB227"/>
      <c r="JC227"/>
      <c r="JD227"/>
      <c r="JE227"/>
      <c r="JF227"/>
      <c r="JG227"/>
      <c r="JH227"/>
      <c r="JI227"/>
      <c r="JJ227"/>
      <c r="JK227"/>
      <c r="JL227"/>
      <c r="JM227"/>
      <c r="JN227"/>
      <c r="JO227"/>
      <c r="JP227"/>
      <c r="JQ227"/>
      <c r="JR227"/>
      <c r="JS227"/>
      <c r="JT227"/>
      <c r="JU227"/>
      <c r="JV227"/>
      <c r="JW227"/>
      <c r="JX227"/>
      <c r="JY227"/>
      <c r="JZ227"/>
      <c r="KA227"/>
      <c r="KB227"/>
      <c r="KC227"/>
      <c r="KD227"/>
      <c r="KE227"/>
      <c r="KF227"/>
      <c r="KG227"/>
      <c r="KH227"/>
      <c r="KI227"/>
      <c r="KJ227"/>
      <c r="KK227"/>
      <c r="KL227"/>
      <c r="KM227"/>
      <c r="KN227"/>
      <c r="KO227"/>
      <c r="KP227"/>
      <c r="KQ227"/>
      <c r="KR227"/>
      <c r="KS227"/>
      <c r="KT227"/>
      <c r="KU227"/>
      <c r="KV227"/>
      <c r="KW227"/>
      <c r="KX227"/>
      <c r="KY227"/>
      <c r="KZ227"/>
      <c r="LA227"/>
      <c r="LB227"/>
      <c r="LC227"/>
      <c r="LD227"/>
      <c r="LE227"/>
      <c r="LF227"/>
      <c r="LG227"/>
      <c r="LH227"/>
      <c r="LI227"/>
      <c r="LJ227"/>
      <c r="LK227"/>
      <c r="LL227"/>
      <c r="LM227"/>
      <c r="LN227"/>
      <c r="LO227"/>
      <c r="LP227"/>
      <c r="LQ227"/>
      <c r="LR227"/>
      <c r="LS227"/>
      <c r="LT227"/>
      <c r="LU227"/>
      <c r="LV227"/>
      <c r="LW227"/>
      <c r="LX227"/>
      <c r="LY227"/>
      <c r="LZ227"/>
      <c r="MA227"/>
      <c r="MB227"/>
      <c r="MC227"/>
      <c r="MD227"/>
      <c r="ME227"/>
      <c r="MF227"/>
      <c r="MG227"/>
      <c r="MH227"/>
      <c r="MI227"/>
      <c r="MJ227"/>
      <c r="MK227"/>
      <c r="ML227"/>
      <c r="MM227"/>
      <c r="MN227"/>
      <c r="MO227"/>
      <c r="MP227"/>
      <c r="MQ227"/>
      <c r="MR227"/>
      <c r="MS227"/>
      <c r="MT227"/>
      <c r="MU227"/>
      <c r="MV227"/>
      <c r="MW227"/>
      <c r="MX227"/>
      <c r="MY227"/>
      <c r="MZ227"/>
      <c r="NA227"/>
      <c r="NB227"/>
      <c r="NC227"/>
      <c r="ND227"/>
      <c r="NE227"/>
      <c r="NF227"/>
      <c r="NG227"/>
      <c r="NH227"/>
      <c r="NI227"/>
      <c r="NJ227"/>
      <c r="NK227"/>
      <c r="NL227"/>
      <c r="NM227"/>
      <c r="NN227"/>
      <c r="NO227"/>
      <c r="NP227"/>
      <c r="NQ227"/>
      <c r="NR227"/>
      <c r="NS227"/>
      <c r="NT227"/>
      <c r="NU227"/>
      <c r="NV227"/>
      <c r="NW227"/>
      <c r="NX227"/>
      <c r="NY227"/>
      <c r="NZ227"/>
      <c r="OA227"/>
      <c r="OB227"/>
      <c r="OC227"/>
      <c r="OD227"/>
      <c r="OE227"/>
      <c r="OF227"/>
      <c r="OG227"/>
      <c r="OH227"/>
      <c r="OI227"/>
      <c r="OJ227"/>
      <c r="OK227"/>
      <c r="OL227"/>
      <c r="OM227"/>
      <c r="ON227"/>
      <c r="OO227"/>
      <c r="OP227"/>
      <c r="OQ227"/>
      <c r="OR227"/>
      <c r="OS227"/>
      <c r="OT227"/>
      <c r="OU227"/>
      <c r="OV227"/>
      <c r="OW227"/>
      <c r="OX227"/>
      <c r="OY227"/>
      <c r="OZ227"/>
      <c r="PA227"/>
      <c r="PB227"/>
      <c r="PC227"/>
      <c r="PD227"/>
      <c r="PE227"/>
      <c r="PF227"/>
      <c r="PG227"/>
      <c r="PH227"/>
      <c r="PI227"/>
      <c r="PJ227"/>
      <c r="PK227"/>
      <c r="PL227"/>
      <c r="PM227"/>
      <c r="PN227"/>
      <c r="PO227"/>
      <c r="PP227"/>
      <c r="PQ227"/>
      <c r="PR227"/>
      <c r="PS227"/>
      <c r="PT227"/>
      <c r="PU227"/>
      <c r="PV227"/>
      <c r="PW227"/>
      <c r="PX227"/>
      <c r="PY227"/>
      <c r="PZ227"/>
      <c r="QA227"/>
      <c r="QB227"/>
      <c r="QC227"/>
      <c r="QD227"/>
      <c r="QE227"/>
      <c r="QF227"/>
      <c r="QG227"/>
      <c r="QH227"/>
      <c r="QI227"/>
      <c r="QJ227"/>
      <c r="QK227"/>
      <c r="QL227"/>
      <c r="QM227"/>
      <c r="QN227"/>
      <c r="QO227"/>
      <c r="QP227"/>
      <c r="QQ227"/>
      <c r="QR227"/>
      <c r="QS227"/>
      <c r="QT227"/>
      <c r="QU227"/>
      <c r="QV227"/>
      <c r="QW227"/>
      <c r="QX227"/>
      <c r="QY227"/>
      <c r="QZ227"/>
      <c r="RA227"/>
      <c r="RB227"/>
      <c r="RC227"/>
      <c r="RD227"/>
      <c r="RE227"/>
      <c r="RF227"/>
      <c r="RG227"/>
      <c r="RH227"/>
      <c r="RI227"/>
      <c r="RJ227"/>
      <c r="RK227"/>
      <c r="RL227"/>
      <c r="RM227"/>
      <c r="RN227"/>
      <c r="RO227"/>
      <c r="RP227"/>
      <c r="RQ227"/>
      <c r="RR227"/>
      <c r="RS227"/>
      <c r="RT227"/>
      <c r="RU227"/>
      <c r="RV227"/>
      <c r="RW227"/>
      <c r="RX227"/>
      <c r="RY227"/>
      <c r="RZ227"/>
      <c r="SA227"/>
      <c r="SB227"/>
      <c r="SC227"/>
      <c r="SD227"/>
      <c r="SE227"/>
      <c r="SF227"/>
      <c r="SG227"/>
      <c r="SH227"/>
      <c r="SI227"/>
      <c r="SJ227"/>
      <c r="SK227"/>
      <c r="SL227"/>
      <c r="SM227"/>
      <c r="SN227"/>
      <c r="SO227"/>
      <c r="SP227"/>
      <c r="SQ227"/>
      <c r="SR227"/>
      <c r="SS227"/>
      <c r="ST227"/>
      <c r="SU227"/>
      <c r="SV227"/>
      <c r="SW227"/>
      <c r="SX227"/>
      <c r="SY227"/>
      <c r="SZ227"/>
      <c r="TA227"/>
      <c r="TB227"/>
      <c r="TC227"/>
      <c r="TD227"/>
      <c r="TE227"/>
      <c r="TF227"/>
      <c r="TG227"/>
      <c r="TH227"/>
      <c r="TI227"/>
      <c r="TJ227"/>
      <c r="TK227"/>
      <c r="TL227"/>
      <c r="TM227"/>
      <c r="TN227"/>
      <c r="TO227"/>
      <c r="TP227"/>
      <c r="TQ227"/>
      <c r="TR227"/>
      <c r="TS227"/>
      <c r="TT227"/>
      <c r="TU227"/>
      <c r="TV227"/>
      <c r="TW227"/>
      <c r="TX227"/>
      <c r="TY227"/>
      <c r="TZ227"/>
      <c r="UA227"/>
      <c r="UB227"/>
      <c r="UC227"/>
      <c r="UD227"/>
      <c r="UE227"/>
      <c r="UF227"/>
      <c r="UG227"/>
      <c r="UH227"/>
      <c r="UI227"/>
      <c r="UJ227"/>
      <c r="UK227"/>
      <c r="UL227"/>
      <c r="UM227"/>
      <c r="UN227"/>
      <c r="UO227"/>
      <c r="UP227"/>
      <c r="UQ227"/>
      <c r="UR227"/>
      <c r="US227"/>
      <c r="UT227"/>
      <c r="UU227"/>
      <c r="UV227"/>
      <c r="UW227"/>
      <c r="UX227"/>
      <c r="UY227"/>
      <c r="UZ227"/>
      <c r="VA227"/>
      <c r="VB227"/>
      <c r="VC227"/>
      <c r="VD227"/>
      <c r="VE227"/>
      <c r="VF227"/>
      <c r="VG227"/>
      <c r="VH227"/>
      <c r="VI227"/>
      <c r="VJ227"/>
      <c r="VK227"/>
      <c r="VL227"/>
      <c r="VM227"/>
      <c r="VN227"/>
      <c r="VO227"/>
      <c r="VP227"/>
      <c r="VQ227"/>
      <c r="VR227"/>
      <c r="VS227"/>
      <c r="VT227"/>
      <c r="VU227"/>
      <c r="VV227"/>
      <c r="VW227"/>
      <c r="VX227"/>
      <c r="VY227"/>
      <c r="VZ227"/>
      <c r="WA227"/>
      <c r="WB227"/>
      <c r="WC227"/>
      <c r="WD227"/>
      <c r="WE227"/>
      <c r="WF227"/>
      <c r="WG227"/>
      <c r="WH227"/>
      <c r="WI227"/>
      <c r="WJ227"/>
      <c r="WK227"/>
      <c r="WL227"/>
      <c r="WM227"/>
      <c r="WN227"/>
      <c r="WO227"/>
      <c r="WP227"/>
      <c r="WQ227"/>
      <c r="WR227"/>
      <c r="WS227"/>
      <c r="WT227"/>
      <c r="WU227"/>
      <c r="WV227"/>
      <c r="WW227"/>
      <c r="WX227"/>
      <c r="WY227"/>
      <c r="WZ227"/>
      <c r="XA227"/>
      <c r="XB227"/>
      <c r="XC227"/>
      <c r="XD227"/>
      <c r="XE227"/>
      <c r="XF227"/>
      <c r="XG227"/>
      <c r="XH227"/>
      <c r="XI227"/>
      <c r="XJ227"/>
      <c r="XK227"/>
      <c r="XL227"/>
      <c r="XM227"/>
      <c r="XN227"/>
      <c r="XO227"/>
      <c r="XP227"/>
      <c r="XQ227"/>
      <c r="XR227"/>
      <c r="XS227"/>
      <c r="XT227"/>
      <c r="XU227"/>
      <c r="XV227"/>
      <c r="XW227"/>
      <c r="XX227"/>
      <c r="XY227"/>
      <c r="XZ227"/>
      <c r="YA227"/>
      <c r="YB227"/>
      <c r="YC227"/>
      <c r="YD227"/>
      <c r="YE227"/>
      <c r="YF227"/>
      <c r="YG227"/>
      <c r="YH227"/>
      <c r="YI227"/>
      <c r="YJ227"/>
      <c r="YK227"/>
      <c r="YL227"/>
      <c r="YM227"/>
      <c r="YN227"/>
      <c r="YO227"/>
      <c r="YP227"/>
      <c r="YQ227"/>
      <c r="YR227"/>
      <c r="YS227"/>
      <c r="YT227"/>
      <c r="YU227"/>
      <c r="YV227"/>
      <c r="YW227"/>
      <c r="YX227"/>
      <c r="YY227"/>
      <c r="YZ227"/>
      <c r="ZA227"/>
      <c r="ZB227"/>
      <c r="ZC227"/>
      <c r="ZD227"/>
      <c r="ZE227"/>
      <c r="ZF227"/>
      <c r="ZG227"/>
      <c r="ZH227"/>
      <c r="ZI227"/>
      <c r="ZJ227"/>
      <c r="ZK227"/>
      <c r="ZL227"/>
      <c r="ZM227"/>
      <c r="ZN227"/>
      <c r="ZO227"/>
      <c r="ZP227"/>
      <c r="ZQ227"/>
      <c r="ZR227"/>
      <c r="ZS227"/>
      <c r="ZT227"/>
      <c r="ZU227"/>
      <c r="ZV227"/>
      <c r="ZW227"/>
      <c r="ZX227"/>
      <c r="ZY227"/>
      <c r="ZZ227"/>
      <c r="AAA227"/>
      <c r="AAB227"/>
      <c r="AAC227"/>
      <c r="AAD227"/>
      <c r="AAE227"/>
      <c r="AAF227"/>
      <c r="AAG227"/>
      <c r="AAH227"/>
      <c r="AAI227"/>
      <c r="AAJ227"/>
      <c r="AAK227"/>
      <c r="AAL227"/>
      <c r="AAM227"/>
      <c r="AAN227"/>
      <c r="AAO227"/>
      <c r="AAP227"/>
      <c r="AAQ227"/>
      <c r="AAR227"/>
      <c r="AAS227"/>
      <c r="AAT227"/>
      <c r="AAU227"/>
      <c r="AAV227"/>
      <c r="AAW227"/>
      <c r="AAX227"/>
      <c r="AAY227"/>
      <c r="AAZ227"/>
      <c r="ABA227"/>
      <c r="ABB227"/>
      <c r="ABC227"/>
      <c r="ABD227"/>
      <c r="ABE227"/>
      <c r="ABF227"/>
      <c r="ABG227"/>
      <c r="ABH227"/>
      <c r="ABI227"/>
      <c r="ABJ227"/>
      <c r="ABK227"/>
      <c r="ABL227"/>
      <c r="ABM227"/>
      <c r="ABN227"/>
      <c r="ABO227"/>
      <c r="ABP227"/>
      <c r="ABQ227"/>
      <c r="ABR227"/>
      <c r="ABS227"/>
      <c r="ABT227"/>
      <c r="ABU227"/>
      <c r="ABV227"/>
      <c r="ABW227"/>
      <c r="ABX227"/>
      <c r="ABY227"/>
      <c r="ABZ227"/>
      <c r="ACA227"/>
      <c r="ACB227"/>
      <c r="ACC227"/>
      <c r="ACD227"/>
      <c r="ACE227"/>
      <c r="ACF227"/>
      <c r="ACG227"/>
      <c r="ACH227"/>
      <c r="ACI227"/>
      <c r="ACJ227"/>
      <c r="ACK227"/>
      <c r="ACL227"/>
      <c r="ACM227"/>
      <c r="ACN227"/>
      <c r="ACO227"/>
      <c r="ACP227"/>
      <c r="ACQ227"/>
      <c r="ACR227"/>
      <c r="ACS227"/>
      <c r="ACT227"/>
      <c r="ACU227"/>
      <c r="ACV227"/>
      <c r="ACW227"/>
      <c r="ACX227"/>
      <c r="ACY227"/>
      <c r="ACZ227"/>
      <c r="ADA227"/>
      <c r="ADB227"/>
      <c r="ADC227"/>
      <c r="ADD227"/>
      <c r="ADE227"/>
      <c r="ADF227"/>
      <c r="ADG227"/>
      <c r="ADH227"/>
      <c r="ADI227"/>
      <c r="ADJ227"/>
      <c r="ADK227"/>
      <c r="ADL227"/>
      <c r="ADM227"/>
      <c r="ADN227"/>
      <c r="ADO227"/>
      <c r="ADP227"/>
      <c r="ADQ227"/>
      <c r="ADR227"/>
      <c r="ADS227"/>
      <c r="ADT227"/>
      <c r="ADU227"/>
      <c r="ADV227"/>
      <c r="ADW227"/>
      <c r="ADX227"/>
      <c r="ADY227"/>
      <c r="ADZ227"/>
      <c r="AEA227"/>
      <c r="AEB227"/>
      <c r="AEC227"/>
      <c r="AED227"/>
      <c r="AEE227"/>
      <c r="AEF227"/>
      <c r="AEG227"/>
      <c r="AEH227"/>
      <c r="AEI227"/>
      <c r="AEJ227"/>
      <c r="AEK227"/>
      <c r="AEL227"/>
      <c r="AEM227"/>
      <c r="AEN227"/>
      <c r="AEO227"/>
      <c r="AEP227"/>
      <c r="AEQ227"/>
      <c r="AER227"/>
      <c r="AES227"/>
      <c r="AET227"/>
      <c r="AEU227"/>
      <c r="AEV227"/>
      <c r="AEW227"/>
      <c r="AEX227"/>
      <c r="AEY227"/>
      <c r="AEZ227"/>
      <c r="AFA227"/>
      <c r="AFB227"/>
      <c r="AFC227"/>
      <c r="AFD227"/>
      <c r="AFE227"/>
      <c r="AFF227"/>
      <c r="AFG227"/>
      <c r="AFH227"/>
      <c r="AFI227"/>
      <c r="AFJ227"/>
      <c r="AFK227"/>
      <c r="AFL227"/>
      <c r="AFM227"/>
      <c r="AFN227"/>
      <c r="AFO227"/>
      <c r="AFP227"/>
      <c r="AFQ227"/>
      <c r="AFR227"/>
      <c r="AFS227"/>
      <c r="AFT227"/>
      <c r="AFU227"/>
      <c r="AFV227"/>
      <c r="AFW227"/>
      <c r="AFX227"/>
      <c r="AFY227"/>
      <c r="AFZ227"/>
      <c r="AGA227"/>
      <c r="AGB227"/>
      <c r="AGC227"/>
      <c r="AGD227"/>
      <c r="AGE227"/>
      <c r="AGF227"/>
      <c r="AGG227"/>
      <c r="AGH227"/>
      <c r="AGI227"/>
      <c r="AGJ227"/>
      <c r="AGK227"/>
      <c r="AGL227"/>
      <c r="AGM227"/>
      <c r="AGN227"/>
      <c r="AGO227"/>
      <c r="AGP227"/>
      <c r="AGQ227"/>
      <c r="AGR227"/>
      <c r="AGS227"/>
      <c r="AGT227"/>
      <c r="AGU227"/>
      <c r="AGV227"/>
      <c r="AGW227"/>
      <c r="AGX227"/>
      <c r="AGY227"/>
      <c r="AGZ227"/>
      <c r="AHA227"/>
      <c r="AHB227"/>
      <c r="AHC227"/>
      <c r="AHD227"/>
      <c r="AHE227"/>
      <c r="AHF227"/>
      <c r="AHG227"/>
      <c r="AHH227"/>
      <c r="AHI227"/>
      <c r="AHJ227"/>
      <c r="AHK227"/>
      <c r="AHL227"/>
      <c r="AHM227"/>
      <c r="AHN227"/>
      <c r="AHO227"/>
      <c r="AHP227"/>
      <c r="AHQ227"/>
      <c r="AHR227"/>
      <c r="AHS227"/>
      <c r="AHT227"/>
      <c r="AHU227"/>
      <c r="AHV227"/>
      <c r="AHW227"/>
      <c r="AHX227"/>
      <c r="AHY227"/>
      <c r="AHZ227"/>
      <c r="AIA227"/>
      <c r="AIB227"/>
      <c r="AIC227"/>
      <c r="AID227"/>
      <c r="AIE227"/>
      <c r="AIF227"/>
      <c r="AIG227"/>
      <c r="AIH227"/>
      <c r="AII227"/>
      <c r="AIJ227"/>
      <c r="AIK227"/>
      <c r="AIL227"/>
      <c r="AIM227"/>
      <c r="AIN227"/>
      <c r="AIO227"/>
      <c r="AIP227"/>
      <c r="AIQ227"/>
      <c r="AIR227"/>
      <c r="AIS227"/>
      <c r="AIT227"/>
      <c r="AIU227"/>
      <c r="AIV227"/>
      <c r="AIW227"/>
      <c r="AIX227"/>
      <c r="AIY227"/>
      <c r="AIZ227"/>
      <c r="AJA227"/>
      <c r="AJB227"/>
      <c r="AJC227"/>
      <c r="AJD227"/>
      <c r="AJE227"/>
      <c r="AJF227"/>
      <c r="AJG227"/>
      <c r="AJH227"/>
      <c r="AJI227"/>
      <c r="AJJ227"/>
      <c r="AJK227"/>
      <c r="AJL227"/>
      <c r="AJM227"/>
      <c r="AJN227"/>
      <c r="AJO227"/>
      <c r="AJP227"/>
      <c r="AJQ227"/>
      <c r="AJR227"/>
      <c r="AJS227"/>
      <c r="AJT227"/>
      <c r="AJU227"/>
      <c r="AJV227"/>
      <c r="AJW227"/>
      <c r="AJX227"/>
      <c r="AJY227"/>
      <c r="AJZ227"/>
      <c r="AKA227"/>
      <c r="AKB227"/>
      <c r="AKC227"/>
      <c r="AKD227"/>
      <c r="AKE227"/>
      <c r="AKF227"/>
      <c r="AKG227"/>
      <c r="AKH227"/>
      <c r="AKI227"/>
      <c r="AKJ227"/>
      <c r="AKK227"/>
      <c r="AKL227"/>
      <c r="AKM227"/>
      <c r="AKN227"/>
      <c r="AKO227"/>
      <c r="AKP227"/>
      <c r="AKQ227"/>
      <c r="AKR227"/>
      <c r="AKS227"/>
      <c r="AKT227"/>
      <c r="AKU227"/>
      <c r="AKV227"/>
      <c r="AKW227"/>
      <c r="AKX227"/>
      <c r="AKY227"/>
      <c r="AKZ227"/>
      <c r="ALA227"/>
      <c r="ALB227"/>
      <c r="ALC227"/>
      <c r="ALD227"/>
      <c r="ALE227"/>
      <c r="ALF227"/>
      <c r="ALG227"/>
      <c r="ALH227"/>
      <c r="ALI227"/>
      <c r="ALJ227"/>
      <c r="ALK227"/>
      <c r="ALL227"/>
      <c r="ALM227"/>
      <c r="ALN227"/>
      <c r="ALO227"/>
      <c r="ALP227"/>
      <c r="ALQ227"/>
      <c r="ALR227"/>
      <c r="ALS227"/>
      <c r="ALT227"/>
      <c r="ALU227"/>
      <c r="ALV227"/>
      <c r="ALW227"/>
      <c r="ALX227"/>
      <c r="ALY227"/>
      <c r="ALZ227"/>
      <c r="AMA227"/>
      <c r="AMB227"/>
      <c r="AMC227"/>
      <c r="AMD227"/>
      <c r="AME227"/>
      <c r="AMF227"/>
      <c r="AMG227"/>
      <c r="AMH227"/>
      <c r="AMI227"/>
      <c r="AMJ227"/>
      <c r="AMK227"/>
      <c r="AML227"/>
      <c r="AMM227"/>
      <c r="AMN227"/>
      <c r="AMO227"/>
      <c r="AMP227"/>
      <c r="AMQ227"/>
      <c r="AMR227"/>
      <c r="AMS227"/>
      <c r="AMT227"/>
      <c r="AMU227"/>
      <c r="AMV227"/>
      <c r="AMW227"/>
      <c r="AMX227"/>
      <c r="AMY227"/>
      <c r="AMZ227"/>
      <c r="ANA227"/>
      <c r="ANB227"/>
      <c r="ANC227"/>
      <c r="AND227"/>
      <c r="ANE227"/>
      <c r="ANF227"/>
      <c r="ANG227"/>
      <c r="ANH227"/>
      <c r="ANI227"/>
      <c r="ANJ227"/>
      <c r="ANK227"/>
      <c r="ANL227"/>
      <c r="ANM227"/>
      <c r="ANN227"/>
      <c r="ANO227"/>
      <c r="ANP227"/>
      <c r="ANQ227"/>
      <c r="ANR227"/>
      <c r="ANS227"/>
      <c r="ANT227"/>
      <c r="ANU227"/>
      <c r="ANV227"/>
      <c r="ANW227"/>
      <c r="ANX227"/>
      <c r="ANY227"/>
      <c r="ANZ227"/>
      <c r="AOA227"/>
      <c r="AOB227"/>
      <c r="AOC227"/>
      <c r="AOD227"/>
      <c r="AOE227"/>
      <c r="AOF227"/>
      <c r="AOG227"/>
      <c r="AOH227"/>
      <c r="AOI227"/>
      <c r="AOJ227"/>
      <c r="AOK227"/>
      <c r="AOL227"/>
      <c r="AOM227"/>
      <c r="AON227"/>
      <c r="AOO227"/>
      <c r="AOP227"/>
      <c r="AOQ227"/>
      <c r="AOR227"/>
      <c r="AOS227"/>
      <c r="AOT227"/>
      <c r="AOU227"/>
      <c r="AOV227"/>
      <c r="AOW227"/>
      <c r="AOX227"/>
      <c r="AOY227"/>
      <c r="AOZ227"/>
      <c r="APA227"/>
      <c r="APB227"/>
      <c r="APC227"/>
      <c r="APD227"/>
      <c r="APE227"/>
      <c r="APF227"/>
      <c r="APG227"/>
      <c r="APH227"/>
      <c r="API227"/>
      <c r="APJ227"/>
      <c r="APK227"/>
      <c r="APL227"/>
      <c r="APM227"/>
      <c r="APN227"/>
      <c r="APO227"/>
      <c r="APP227"/>
      <c r="APQ227"/>
      <c r="APR227"/>
      <c r="APS227"/>
      <c r="APT227"/>
      <c r="APU227"/>
      <c r="APV227"/>
      <c r="APW227"/>
      <c r="APX227"/>
      <c r="APY227"/>
      <c r="APZ227"/>
      <c r="AQA227"/>
      <c r="AQB227"/>
      <c r="AQC227"/>
      <c r="AQD227"/>
      <c r="AQE227"/>
      <c r="AQF227"/>
      <c r="AQG227"/>
      <c r="AQH227"/>
      <c r="AQI227"/>
      <c r="AQJ227"/>
      <c r="AQK227"/>
      <c r="AQL227"/>
      <c r="AQM227"/>
      <c r="AQN227"/>
      <c r="AQO227"/>
      <c r="AQP227"/>
      <c r="AQQ227"/>
      <c r="AQR227"/>
      <c r="AQS227"/>
      <c r="AQT227"/>
      <c r="AQU227"/>
      <c r="AQV227"/>
      <c r="AQW227"/>
      <c r="AQX227"/>
      <c r="AQY227"/>
      <c r="AQZ227"/>
      <c r="ARA227"/>
      <c r="ARB227"/>
      <c r="ARC227"/>
      <c r="ARD227"/>
      <c r="ARE227"/>
      <c r="ARF227"/>
      <c r="ARG227"/>
      <c r="ARH227"/>
      <c r="ARI227"/>
      <c r="ARJ227"/>
      <c r="ARK227"/>
      <c r="ARL227"/>
      <c r="ARM227"/>
      <c r="ARN227"/>
      <c r="ARO227"/>
      <c r="ARP227"/>
      <c r="ARQ227"/>
      <c r="ARR227"/>
      <c r="ARS227"/>
      <c r="ART227"/>
      <c r="ARU227"/>
      <c r="ARV227"/>
      <c r="ARW227"/>
      <c r="ARX227"/>
      <c r="ARY227"/>
      <c r="ARZ227"/>
      <c r="ASA227"/>
      <c r="ASB227"/>
      <c r="ASC227"/>
      <c r="ASD227"/>
      <c r="ASE227"/>
      <c r="ASF227"/>
      <c r="ASG227"/>
      <c r="ASH227"/>
      <c r="ASI227"/>
      <c r="ASJ227"/>
      <c r="ASK227"/>
      <c r="ASL227"/>
      <c r="ASM227"/>
      <c r="ASN227"/>
      <c r="ASO227"/>
      <c r="ASP227"/>
      <c r="ASQ227"/>
      <c r="ASR227"/>
      <c r="ASS227"/>
      <c r="AST227"/>
      <c r="ASU227"/>
      <c r="ASV227"/>
      <c r="ASW227"/>
      <c r="ASX227"/>
      <c r="ASY227"/>
      <c r="ASZ227"/>
      <c r="ATA227"/>
      <c r="ATB227"/>
      <c r="ATC227"/>
      <c r="ATD227"/>
      <c r="ATE227"/>
      <c r="ATF227"/>
      <c r="ATG227"/>
      <c r="ATH227"/>
      <c r="ATI227"/>
      <c r="ATJ227"/>
      <c r="ATK227"/>
      <c r="ATL227"/>
      <c r="ATM227"/>
      <c r="ATN227"/>
      <c r="ATO227"/>
      <c r="ATP227"/>
      <c r="ATQ227"/>
      <c r="ATR227"/>
      <c r="ATS227"/>
      <c r="ATT227"/>
      <c r="ATU227"/>
      <c r="ATV227"/>
      <c r="ATW227"/>
      <c r="ATX227"/>
      <c r="ATY227"/>
      <c r="ATZ227"/>
      <c r="AUA227"/>
      <c r="AUB227"/>
      <c r="AUC227"/>
      <c r="AUD227"/>
      <c r="AUE227"/>
      <c r="AUF227"/>
      <c r="AUG227"/>
      <c r="AUH227"/>
      <c r="AUI227"/>
      <c r="AUJ227"/>
      <c r="AUK227"/>
      <c r="AUL227"/>
      <c r="AUM227"/>
      <c r="AUN227"/>
      <c r="AUO227"/>
      <c r="AUP227"/>
      <c r="AUQ227"/>
      <c r="AUR227"/>
      <c r="AUS227"/>
      <c r="AUT227"/>
      <c r="AUU227"/>
      <c r="AUV227"/>
      <c r="AUW227"/>
      <c r="AUX227"/>
      <c r="AUY227"/>
      <c r="AUZ227"/>
      <c r="AVA227"/>
      <c r="AVB227"/>
      <c r="AVC227"/>
      <c r="AVD227"/>
      <c r="AVE227"/>
      <c r="AVF227"/>
      <c r="AVG227"/>
      <c r="AVH227"/>
      <c r="AVI227"/>
      <c r="AVJ227"/>
      <c r="AVK227"/>
      <c r="AVL227"/>
      <c r="AVM227"/>
      <c r="AVN227"/>
      <c r="AVO227"/>
      <c r="AVP227"/>
      <c r="AVQ227"/>
      <c r="AVR227"/>
      <c r="AVS227"/>
      <c r="AVT227"/>
      <c r="AVU227"/>
      <c r="AVV227"/>
      <c r="AVW227"/>
      <c r="AVX227"/>
      <c r="AVY227"/>
      <c r="AVZ227"/>
      <c r="AWA227"/>
      <c r="AWB227"/>
      <c r="AWC227"/>
      <c r="AWD227"/>
      <c r="AWE227"/>
      <c r="AWF227"/>
      <c r="AWG227"/>
      <c r="AWH227"/>
      <c r="AWI227"/>
      <c r="AWJ227"/>
      <c r="AWK227"/>
      <c r="AWL227"/>
      <c r="AWM227"/>
      <c r="AWN227"/>
      <c r="AWO227"/>
      <c r="AWP227"/>
      <c r="AWQ227"/>
      <c r="AWR227"/>
      <c r="AWS227"/>
      <c r="AWT227"/>
      <c r="AWU227"/>
      <c r="AWV227"/>
      <c r="AWW227"/>
      <c r="AWX227"/>
      <c r="AWY227"/>
      <c r="AWZ227"/>
      <c r="AXA227"/>
      <c r="AXB227"/>
      <c r="AXC227"/>
      <c r="AXD227"/>
      <c r="AXE227"/>
      <c r="AXF227"/>
      <c r="AXG227"/>
      <c r="AXH227"/>
      <c r="AXI227"/>
      <c r="AXJ227"/>
      <c r="AXK227"/>
      <c r="AXL227"/>
      <c r="AXM227"/>
      <c r="AXN227"/>
      <c r="AXO227"/>
      <c r="AXP227"/>
      <c r="AXQ227"/>
      <c r="AXR227"/>
      <c r="AXS227"/>
      <c r="AXT227"/>
      <c r="AXU227"/>
      <c r="AXV227"/>
      <c r="AXW227"/>
      <c r="AXX227"/>
      <c r="AXY227"/>
      <c r="AXZ227"/>
      <c r="AYA227"/>
      <c r="AYB227"/>
      <c r="AYC227"/>
      <c r="AYD227"/>
      <c r="AYE227"/>
      <c r="AYF227"/>
      <c r="AYG227"/>
      <c r="AYH227"/>
      <c r="AYI227"/>
      <c r="AYJ227"/>
      <c r="AYK227"/>
      <c r="AYL227"/>
      <c r="AYM227"/>
      <c r="AYN227"/>
      <c r="AYO227"/>
      <c r="AYP227"/>
      <c r="AYQ227"/>
      <c r="AYR227"/>
      <c r="AYS227"/>
      <c r="AYT227"/>
      <c r="AYU227"/>
      <c r="AYV227"/>
      <c r="AYW227"/>
      <c r="AYX227"/>
      <c r="AYY227"/>
      <c r="AYZ227"/>
      <c r="AZA227"/>
      <c r="AZB227"/>
      <c r="AZC227"/>
      <c r="AZD227"/>
      <c r="AZE227"/>
      <c r="AZF227"/>
      <c r="AZG227"/>
      <c r="AZH227"/>
      <c r="AZI227"/>
      <c r="AZJ227"/>
      <c r="AZK227"/>
      <c r="AZL227"/>
      <c r="AZM227"/>
      <c r="AZN227"/>
      <c r="AZO227"/>
      <c r="AZP227"/>
      <c r="AZQ227"/>
      <c r="AZR227"/>
      <c r="AZS227"/>
      <c r="AZT227"/>
      <c r="AZU227"/>
      <c r="AZV227"/>
      <c r="AZW227"/>
      <c r="AZX227"/>
      <c r="AZY227"/>
      <c r="AZZ227"/>
      <c r="BAA227"/>
      <c r="BAB227"/>
      <c r="BAC227"/>
      <c r="BAD227"/>
      <c r="BAE227"/>
      <c r="BAF227"/>
      <c r="BAG227"/>
      <c r="BAH227"/>
      <c r="BAI227"/>
      <c r="BAJ227"/>
      <c r="BAK227"/>
      <c r="BAL227"/>
      <c r="BAM227"/>
      <c r="BAN227"/>
      <c r="BAO227"/>
      <c r="BAP227"/>
      <c r="BAQ227"/>
      <c r="BAR227"/>
      <c r="BAS227"/>
      <c r="BAT227"/>
      <c r="BAU227"/>
      <c r="BAV227"/>
      <c r="BAW227"/>
      <c r="BAX227"/>
      <c r="BAY227"/>
      <c r="BAZ227"/>
      <c r="BBA227"/>
      <c r="BBB227"/>
      <c r="BBC227"/>
      <c r="BBD227"/>
      <c r="BBE227"/>
      <c r="BBF227"/>
      <c r="BBG227"/>
      <c r="BBH227"/>
      <c r="BBI227"/>
      <c r="BBJ227"/>
      <c r="BBK227"/>
      <c r="BBL227"/>
      <c r="BBM227"/>
      <c r="BBN227"/>
      <c r="BBO227"/>
      <c r="BBP227"/>
      <c r="BBQ227"/>
      <c r="BBR227"/>
      <c r="BBS227"/>
      <c r="BBT227"/>
      <c r="BBU227"/>
      <c r="BBV227"/>
      <c r="BBW227"/>
      <c r="BBX227"/>
      <c r="BBY227"/>
      <c r="BBZ227"/>
      <c r="BCA227"/>
      <c r="BCB227"/>
      <c r="BCC227"/>
      <c r="BCD227"/>
      <c r="BCE227"/>
      <c r="BCF227"/>
      <c r="BCG227"/>
      <c r="BCH227"/>
      <c r="BCI227"/>
      <c r="BCJ227"/>
      <c r="BCK227"/>
      <c r="BCL227"/>
      <c r="BCM227"/>
      <c r="BCN227"/>
      <c r="BCO227"/>
      <c r="BCP227"/>
      <c r="BCQ227"/>
      <c r="BCR227"/>
      <c r="BCS227"/>
      <c r="BCT227"/>
      <c r="BCU227"/>
      <c r="BCV227"/>
      <c r="BCW227"/>
      <c r="BCX227"/>
      <c r="BCY227"/>
      <c r="BCZ227"/>
      <c r="BDA227"/>
      <c r="BDB227"/>
      <c r="BDC227"/>
      <c r="BDD227"/>
      <c r="BDE227"/>
      <c r="BDF227"/>
      <c r="BDG227"/>
      <c r="BDH227"/>
      <c r="BDI227"/>
      <c r="BDJ227"/>
      <c r="BDK227"/>
      <c r="BDL227"/>
      <c r="BDM227"/>
      <c r="BDN227"/>
      <c r="BDO227"/>
      <c r="BDP227"/>
      <c r="BDQ227"/>
      <c r="BDR227"/>
      <c r="BDS227"/>
      <c r="BDT227"/>
      <c r="BDU227"/>
      <c r="BDV227"/>
      <c r="BDW227"/>
      <c r="BDX227"/>
      <c r="BDY227"/>
      <c r="BDZ227"/>
      <c r="BEA227"/>
      <c r="BEB227"/>
      <c r="BEC227"/>
      <c r="BED227"/>
      <c r="BEE227"/>
      <c r="BEF227"/>
      <c r="BEG227"/>
      <c r="BEH227"/>
      <c r="BEI227"/>
      <c r="BEJ227"/>
      <c r="BEK227"/>
      <c r="BEL227"/>
      <c r="BEM227"/>
      <c r="BEN227"/>
      <c r="BEO227"/>
      <c r="BEP227"/>
      <c r="BEQ227"/>
      <c r="BER227"/>
      <c r="BES227"/>
      <c r="BET227"/>
      <c r="BEU227"/>
      <c r="BEV227"/>
      <c r="BEW227"/>
      <c r="BEX227"/>
      <c r="BEY227"/>
      <c r="BEZ227"/>
      <c r="BFA227"/>
      <c r="BFB227"/>
      <c r="BFC227"/>
      <c r="BFD227"/>
      <c r="BFE227"/>
      <c r="BFF227"/>
      <c r="BFG227"/>
      <c r="BFH227"/>
      <c r="BFI227"/>
      <c r="BFJ227"/>
      <c r="BFK227"/>
      <c r="BFL227"/>
      <c r="BFM227"/>
      <c r="BFN227"/>
      <c r="BFO227"/>
      <c r="BFP227"/>
      <c r="BFQ227"/>
      <c r="BFR227"/>
      <c r="BFS227"/>
      <c r="BFT227"/>
      <c r="BFU227"/>
      <c r="BFV227"/>
      <c r="BFW227"/>
      <c r="BFX227"/>
      <c r="BFY227"/>
      <c r="BFZ227"/>
      <c r="BGA227"/>
      <c r="BGB227"/>
      <c r="BGC227"/>
      <c r="BGD227"/>
      <c r="BGE227"/>
      <c r="BGF227"/>
      <c r="BGG227"/>
      <c r="BGH227"/>
      <c r="BGI227"/>
      <c r="BGJ227"/>
      <c r="BGK227"/>
      <c r="BGL227"/>
      <c r="BGM227"/>
      <c r="BGN227"/>
      <c r="BGO227"/>
      <c r="BGP227"/>
      <c r="BGQ227"/>
      <c r="BGR227"/>
      <c r="BGS227"/>
      <c r="BGT227"/>
      <c r="BGU227"/>
      <c r="BGV227"/>
      <c r="BGW227"/>
      <c r="BGX227"/>
      <c r="BGY227"/>
      <c r="BGZ227"/>
      <c r="BHA227"/>
      <c r="BHB227"/>
      <c r="BHC227"/>
      <c r="BHD227"/>
      <c r="BHE227"/>
      <c r="BHF227"/>
      <c r="BHG227"/>
      <c r="BHH227"/>
      <c r="BHI227"/>
      <c r="BHJ227"/>
      <c r="BHK227"/>
      <c r="BHL227"/>
      <c r="BHM227"/>
      <c r="BHN227"/>
      <c r="BHO227"/>
      <c r="BHP227"/>
      <c r="BHQ227"/>
      <c r="BHR227"/>
      <c r="BHS227"/>
      <c r="BHT227"/>
      <c r="BHU227"/>
      <c r="BHV227"/>
      <c r="BHW227"/>
      <c r="BHX227"/>
      <c r="BHY227"/>
      <c r="BHZ227"/>
      <c r="BIA227"/>
      <c r="BIB227"/>
      <c r="BIC227"/>
    </row>
    <row r="228" spans="1:1589" s="9" customFormat="1" ht="31.5" customHeight="1">
      <c r="A228" s="84" t="s">
        <v>82</v>
      </c>
      <c r="B228" s="17"/>
      <c r="C228" s="85"/>
      <c r="D228" s="122"/>
      <c r="E228" s="122"/>
      <c r="F228" s="122"/>
      <c r="G228" s="122"/>
      <c r="H228" s="160"/>
      <c r="I228" s="130"/>
      <c r="J228" s="130"/>
      <c r="K228" s="130"/>
      <c r="L228" s="170"/>
      <c r="M228" s="170"/>
      <c r="N228" s="170"/>
      <c r="O228" s="170"/>
      <c r="P228" s="170"/>
      <c r="Q228" s="170"/>
      <c r="R228" s="170"/>
      <c r="S228" s="170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  <c r="IZ228"/>
      <c r="JA228"/>
      <c r="JB228"/>
      <c r="JC228"/>
      <c r="JD228"/>
      <c r="JE228"/>
      <c r="JF228"/>
      <c r="JG228"/>
      <c r="JH228"/>
      <c r="JI228"/>
      <c r="JJ228"/>
      <c r="JK228"/>
      <c r="JL228"/>
      <c r="JM228"/>
      <c r="JN228"/>
      <c r="JO228"/>
      <c r="JP228"/>
      <c r="JQ228"/>
      <c r="JR228"/>
      <c r="JS228"/>
      <c r="JT228"/>
      <c r="JU228"/>
      <c r="JV228"/>
      <c r="JW228"/>
      <c r="JX228"/>
      <c r="JY228"/>
      <c r="JZ228"/>
      <c r="KA228"/>
      <c r="KB228"/>
      <c r="KC228"/>
      <c r="KD228"/>
      <c r="KE228"/>
      <c r="KF228"/>
      <c r="KG228"/>
      <c r="KH228"/>
      <c r="KI228"/>
      <c r="KJ228"/>
      <c r="KK228"/>
      <c r="KL228"/>
      <c r="KM228"/>
      <c r="KN228"/>
      <c r="KO228"/>
      <c r="KP228"/>
      <c r="KQ228"/>
      <c r="KR228"/>
      <c r="KS228"/>
      <c r="KT228"/>
      <c r="KU228"/>
      <c r="KV228"/>
      <c r="KW228"/>
      <c r="KX228"/>
      <c r="KY228"/>
      <c r="KZ228"/>
      <c r="LA228"/>
      <c r="LB228"/>
      <c r="LC228"/>
      <c r="LD228"/>
      <c r="LE228"/>
      <c r="LF228"/>
      <c r="LG228"/>
      <c r="LH228"/>
      <c r="LI228"/>
      <c r="LJ228"/>
      <c r="LK228"/>
      <c r="LL228"/>
      <c r="LM228"/>
      <c r="LN228"/>
      <c r="LO228"/>
      <c r="LP228"/>
      <c r="LQ228"/>
      <c r="LR228"/>
      <c r="LS228"/>
      <c r="LT228"/>
      <c r="LU228"/>
      <c r="LV228"/>
      <c r="LW228"/>
      <c r="LX228"/>
      <c r="LY228"/>
      <c r="LZ228"/>
      <c r="MA228"/>
      <c r="MB228"/>
      <c r="MC228"/>
      <c r="MD228"/>
      <c r="ME228"/>
      <c r="MF228"/>
      <c r="MG228"/>
      <c r="MH228"/>
      <c r="MI228"/>
      <c r="MJ228"/>
      <c r="MK228"/>
      <c r="ML228"/>
      <c r="MM228"/>
      <c r="MN228"/>
      <c r="MO228"/>
      <c r="MP228"/>
      <c r="MQ228"/>
      <c r="MR228"/>
      <c r="MS228"/>
      <c r="MT228"/>
      <c r="MU228"/>
      <c r="MV228"/>
      <c r="MW228"/>
      <c r="MX228"/>
      <c r="MY228"/>
      <c r="MZ228"/>
      <c r="NA228"/>
      <c r="NB228"/>
      <c r="NC228"/>
      <c r="ND228"/>
      <c r="NE228"/>
      <c r="NF228"/>
      <c r="NG228"/>
      <c r="NH228"/>
      <c r="NI228"/>
      <c r="NJ228"/>
      <c r="NK228"/>
      <c r="NL228"/>
      <c r="NM228"/>
      <c r="NN228"/>
      <c r="NO228"/>
      <c r="NP228"/>
      <c r="NQ228"/>
      <c r="NR228"/>
      <c r="NS228"/>
      <c r="NT228"/>
      <c r="NU228"/>
      <c r="NV228"/>
      <c r="NW228"/>
      <c r="NX228"/>
      <c r="NY228"/>
      <c r="NZ228"/>
      <c r="OA228"/>
      <c r="OB228"/>
      <c r="OC228"/>
      <c r="OD228"/>
      <c r="OE228"/>
      <c r="OF228"/>
      <c r="OG228"/>
      <c r="OH228"/>
      <c r="OI228"/>
      <c r="OJ228"/>
      <c r="OK228"/>
      <c r="OL228"/>
      <c r="OM228"/>
      <c r="ON228"/>
      <c r="OO228"/>
      <c r="OP228"/>
      <c r="OQ228"/>
      <c r="OR228"/>
      <c r="OS228"/>
      <c r="OT228"/>
      <c r="OU228"/>
      <c r="OV228"/>
      <c r="OW228"/>
      <c r="OX228"/>
      <c r="OY228"/>
      <c r="OZ228"/>
      <c r="PA228"/>
      <c r="PB228"/>
      <c r="PC228"/>
      <c r="PD228"/>
      <c r="PE228"/>
      <c r="PF228"/>
      <c r="PG228"/>
      <c r="PH228"/>
      <c r="PI228"/>
      <c r="PJ228"/>
      <c r="PK228"/>
      <c r="PL228"/>
      <c r="PM228"/>
      <c r="PN228"/>
      <c r="PO228"/>
      <c r="PP228"/>
      <c r="PQ228"/>
      <c r="PR228"/>
      <c r="PS228"/>
      <c r="PT228"/>
      <c r="PU228"/>
      <c r="PV228"/>
      <c r="PW228"/>
      <c r="PX228"/>
      <c r="PY228"/>
      <c r="PZ228"/>
      <c r="QA228"/>
      <c r="QB228"/>
      <c r="QC228"/>
      <c r="QD228"/>
      <c r="QE228"/>
      <c r="QF228"/>
      <c r="QG228"/>
      <c r="QH228"/>
      <c r="QI228"/>
      <c r="QJ228"/>
      <c r="QK228"/>
      <c r="QL228"/>
      <c r="QM228"/>
      <c r="QN228"/>
      <c r="QO228"/>
      <c r="QP228"/>
      <c r="QQ228"/>
      <c r="QR228"/>
      <c r="QS228"/>
      <c r="QT228"/>
      <c r="QU228"/>
      <c r="QV228"/>
      <c r="QW228"/>
      <c r="QX228"/>
      <c r="QY228"/>
      <c r="QZ228"/>
      <c r="RA228"/>
      <c r="RB228"/>
      <c r="RC228"/>
      <c r="RD228"/>
      <c r="RE228"/>
      <c r="RF228"/>
      <c r="RG228"/>
      <c r="RH228"/>
      <c r="RI228"/>
      <c r="RJ228"/>
      <c r="RK228"/>
      <c r="RL228"/>
      <c r="RM228"/>
      <c r="RN228"/>
      <c r="RO228"/>
      <c r="RP228"/>
      <c r="RQ228"/>
      <c r="RR228"/>
      <c r="RS228"/>
      <c r="RT228"/>
      <c r="RU228"/>
      <c r="RV228"/>
      <c r="RW228"/>
      <c r="RX228"/>
      <c r="RY228"/>
      <c r="RZ228"/>
      <c r="SA228"/>
      <c r="SB228"/>
      <c r="SC228"/>
      <c r="SD228"/>
      <c r="SE228"/>
      <c r="SF228"/>
      <c r="SG228"/>
      <c r="SH228"/>
      <c r="SI228"/>
      <c r="SJ228"/>
      <c r="SK228"/>
      <c r="SL228"/>
      <c r="SM228"/>
      <c r="SN228"/>
      <c r="SO228"/>
      <c r="SP228"/>
      <c r="SQ228"/>
      <c r="SR228"/>
      <c r="SS228"/>
      <c r="ST228"/>
      <c r="SU228"/>
      <c r="SV228"/>
      <c r="SW228"/>
      <c r="SX228"/>
      <c r="SY228"/>
      <c r="SZ228"/>
      <c r="TA228"/>
      <c r="TB228"/>
      <c r="TC228"/>
      <c r="TD228"/>
      <c r="TE228"/>
      <c r="TF228"/>
      <c r="TG228"/>
      <c r="TH228"/>
      <c r="TI228"/>
      <c r="TJ228"/>
      <c r="TK228"/>
      <c r="TL228"/>
      <c r="TM228"/>
      <c r="TN228"/>
      <c r="TO228"/>
      <c r="TP228"/>
      <c r="TQ228"/>
      <c r="TR228"/>
      <c r="TS228"/>
      <c r="TT228"/>
      <c r="TU228"/>
      <c r="TV228"/>
      <c r="TW228"/>
      <c r="TX228"/>
      <c r="TY228"/>
      <c r="TZ228"/>
      <c r="UA228"/>
      <c r="UB228"/>
      <c r="UC228"/>
      <c r="UD228"/>
      <c r="UE228"/>
      <c r="UF228"/>
      <c r="UG228"/>
      <c r="UH228"/>
      <c r="UI228"/>
      <c r="UJ228"/>
      <c r="UK228"/>
      <c r="UL228"/>
      <c r="UM228"/>
      <c r="UN228"/>
      <c r="UO228"/>
      <c r="UP228"/>
      <c r="UQ228"/>
      <c r="UR228"/>
      <c r="US228"/>
      <c r="UT228"/>
      <c r="UU228"/>
      <c r="UV228"/>
      <c r="UW228"/>
      <c r="UX228"/>
      <c r="UY228"/>
      <c r="UZ228"/>
      <c r="VA228"/>
      <c r="VB228"/>
      <c r="VC228"/>
      <c r="VD228"/>
      <c r="VE228"/>
      <c r="VF228"/>
      <c r="VG228"/>
      <c r="VH228"/>
      <c r="VI228"/>
      <c r="VJ228"/>
      <c r="VK228"/>
      <c r="VL228"/>
      <c r="VM228"/>
      <c r="VN228"/>
      <c r="VO228"/>
      <c r="VP228"/>
      <c r="VQ228"/>
      <c r="VR228"/>
      <c r="VS228"/>
      <c r="VT228"/>
      <c r="VU228"/>
      <c r="VV228"/>
      <c r="VW228"/>
      <c r="VX228"/>
      <c r="VY228"/>
      <c r="VZ228"/>
      <c r="WA228"/>
      <c r="WB228"/>
      <c r="WC228"/>
      <c r="WD228"/>
      <c r="WE228"/>
      <c r="WF228"/>
      <c r="WG228"/>
      <c r="WH228"/>
      <c r="WI228"/>
      <c r="WJ228"/>
      <c r="WK228"/>
      <c r="WL228"/>
      <c r="WM228"/>
      <c r="WN228"/>
      <c r="WO228"/>
      <c r="WP228"/>
      <c r="WQ228"/>
      <c r="WR228"/>
      <c r="WS228"/>
      <c r="WT228"/>
      <c r="WU228"/>
      <c r="WV228"/>
      <c r="WW228"/>
      <c r="WX228"/>
      <c r="WY228"/>
      <c r="WZ228"/>
      <c r="XA228"/>
      <c r="XB228"/>
      <c r="XC228"/>
      <c r="XD228"/>
      <c r="XE228"/>
      <c r="XF228"/>
      <c r="XG228"/>
      <c r="XH228"/>
      <c r="XI228"/>
      <c r="XJ228"/>
      <c r="XK228"/>
      <c r="XL228"/>
      <c r="XM228"/>
      <c r="XN228"/>
      <c r="XO228"/>
      <c r="XP228"/>
      <c r="XQ228"/>
      <c r="XR228"/>
      <c r="XS228"/>
      <c r="XT228"/>
      <c r="XU228"/>
      <c r="XV228"/>
      <c r="XW228"/>
      <c r="XX228"/>
      <c r="XY228"/>
      <c r="XZ228"/>
      <c r="YA228"/>
      <c r="YB228"/>
      <c r="YC228"/>
      <c r="YD228"/>
      <c r="YE228"/>
      <c r="YF228"/>
      <c r="YG228"/>
      <c r="YH228"/>
      <c r="YI228"/>
      <c r="YJ228"/>
      <c r="YK228"/>
      <c r="YL228"/>
      <c r="YM228"/>
      <c r="YN228"/>
      <c r="YO228"/>
      <c r="YP228"/>
      <c r="YQ228"/>
      <c r="YR228"/>
      <c r="YS228"/>
      <c r="YT228"/>
      <c r="YU228"/>
      <c r="YV228"/>
      <c r="YW228"/>
      <c r="YX228"/>
      <c r="YY228"/>
      <c r="YZ228"/>
      <c r="ZA228"/>
      <c r="ZB228"/>
      <c r="ZC228"/>
      <c r="ZD228"/>
      <c r="ZE228"/>
      <c r="ZF228"/>
      <c r="ZG228"/>
      <c r="ZH228"/>
      <c r="ZI228"/>
      <c r="ZJ228"/>
      <c r="ZK228"/>
      <c r="ZL228"/>
      <c r="ZM228"/>
      <c r="ZN228"/>
      <c r="ZO228"/>
      <c r="ZP228"/>
      <c r="ZQ228"/>
      <c r="ZR228"/>
      <c r="ZS228"/>
      <c r="ZT228"/>
      <c r="ZU228"/>
      <c r="ZV228"/>
      <c r="ZW228"/>
      <c r="ZX228"/>
      <c r="ZY228"/>
      <c r="ZZ228"/>
      <c r="AAA228"/>
      <c r="AAB228"/>
      <c r="AAC228"/>
      <c r="AAD228"/>
      <c r="AAE228"/>
      <c r="AAF228"/>
      <c r="AAG228"/>
      <c r="AAH228"/>
      <c r="AAI228"/>
      <c r="AAJ228"/>
      <c r="AAK228"/>
      <c r="AAL228"/>
      <c r="AAM228"/>
      <c r="AAN228"/>
      <c r="AAO228"/>
      <c r="AAP228"/>
      <c r="AAQ228"/>
      <c r="AAR228"/>
      <c r="AAS228"/>
      <c r="AAT228"/>
      <c r="AAU228"/>
      <c r="AAV228"/>
      <c r="AAW228"/>
      <c r="AAX228"/>
      <c r="AAY228"/>
      <c r="AAZ228"/>
      <c r="ABA228"/>
      <c r="ABB228"/>
      <c r="ABC228"/>
      <c r="ABD228"/>
      <c r="ABE228"/>
      <c r="ABF228"/>
      <c r="ABG228"/>
      <c r="ABH228"/>
      <c r="ABI228"/>
      <c r="ABJ228"/>
      <c r="ABK228"/>
      <c r="ABL228"/>
      <c r="ABM228"/>
      <c r="ABN228"/>
      <c r="ABO228"/>
      <c r="ABP228"/>
      <c r="ABQ228"/>
      <c r="ABR228"/>
      <c r="ABS228"/>
      <c r="ABT228"/>
      <c r="ABU228"/>
      <c r="ABV228"/>
      <c r="ABW228"/>
      <c r="ABX228"/>
      <c r="ABY228"/>
      <c r="ABZ228"/>
      <c r="ACA228"/>
      <c r="ACB228"/>
      <c r="ACC228"/>
      <c r="ACD228"/>
      <c r="ACE228"/>
      <c r="ACF228"/>
      <c r="ACG228"/>
      <c r="ACH228"/>
      <c r="ACI228"/>
      <c r="ACJ228"/>
      <c r="ACK228"/>
      <c r="ACL228"/>
      <c r="ACM228"/>
      <c r="ACN228"/>
      <c r="ACO228"/>
      <c r="ACP228"/>
      <c r="ACQ228"/>
      <c r="ACR228"/>
      <c r="ACS228"/>
      <c r="ACT228"/>
      <c r="ACU228"/>
      <c r="ACV228"/>
      <c r="ACW228"/>
      <c r="ACX228"/>
      <c r="ACY228"/>
      <c r="ACZ228"/>
      <c r="ADA228"/>
      <c r="ADB228"/>
      <c r="ADC228"/>
      <c r="ADD228"/>
      <c r="ADE228"/>
      <c r="ADF228"/>
      <c r="ADG228"/>
      <c r="ADH228"/>
      <c r="ADI228"/>
      <c r="ADJ228"/>
      <c r="ADK228"/>
      <c r="ADL228"/>
      <c r="ADM228"/>
      <c r="ADN228"/>
      <c r="ADO228"/>
      <c r="ADP228"/>
      <c r="ADQ228"/>
      <c r="ADR228"/>
      <c r="ADS228"/>
      <c r="ADT228"/>
      <c r="ADU228"/>
      <c r="ADV228"/>
      <c r="ADW228"/>
      <c r="ADX228"/>
      <c r="ADY228"/>
      <c r="ADZ228"/>
      <c r="AEA228"/>
      <c r="AEB228"/>
      <c r="AEC228"/>
      <c r="AED228"/>
      <c r="AEE228"/>
      <c r="AEF228"/>
      <c r="AEG228"/>
      <c r="AEH228"/>
      <c r="AEI228"/>
      <c r="AEJ228"/>
      <c r="AEK228"/>
      <c r="AEL228"/>
      <c r="AEM228"/>
      <c r="AEN228"/>
      <c r="AEO228"/>
      <c r="AEP228"/>
      <c r="AEQ228"/>
      <c r="AER228"/>
      <c r="AES228"/>
      <c r="AET228"/>
      <c r="AEU228"/>
      <c r="AEV228"/>
      <c r="AEW228"/>
      <c r="AEX228"/>
      <c r="AEY228"/>
      <c r="AEZ228"/>
      <c r="AFA228"/>
      <c r="AFB228"/>
      <c r="AFC228"/>
      <c r="AFD228"/>
      <c r="AFE228"/>
      <c r="AFF228"/>
      <c r="AFG228"/>
      <c r="AFH228"/>
      <c r="AFI228"/>
      <c r="AFJ228"/>
      <c r="AFK228"/>
      <c r="AFL228"/>
      <c r="AFM228"/>
      <c r="AFN228"/>
      <c r="AFO228"/>
      <c r="AFP228"/>
      <c r="AFQ228"/>
      <c r="AFR228"/>
      <c r="AFS228"/>
      <c r="AFT228"/>
      <c r="AFU228"/>
      <c r="AFV228"/>
      <c r="AFW228"/>
      <c r="AFX228"/>
      <c r="AFY228"/>
      <c r="AFZ228"/>
      <c r="AGA228"/>
      <c r="AGB228"/>
      <c r="AGC228"/>
      <c r="AGD228"/>
      <c r="AGE228"/>
      <c r="AGF228"/>
      <c r="AGG228"/>
      <c r="AGH228"/>
      <c r="AGI228"/>
      <c r="AGJ228"/>
      <c r="AGK228"/>
      <c r="AGL228"/>
      <c r="AGM228"/>
      <c r="AGN228"/>
      <c r="AGO228"/>
      <c r="AGP228"/>
      <c r="AGQ228"/>
      <c r="AGR228"/>
      <c r="AGS228"/>
      <c r="AGT228"/>
      <c r="AGU228"/>
      <c r="AGV228"/>
      <c r="AGW228"/>
      <c r="AGX228"/>
      <c r="AGY228"/>
      <c r="AGZ228"/>
      <c r="AHA228"/>
      <c r="AHB228"/>
      <c r="AHC228"/>
      <c r="AHD228"/>
      <c r="AHE228"/>
      <c r="AHF228"/>
      <c r="AHG228"/>
      <c r="AHH228"/>
      <c r="AHI228"/>
      <c r="AHJ228"/>
      <c r="AHK228"/>
      <c r="AHL228"/>
      <c r="AHM228"/>
      <c r="AHN228"/>
      <c r="AHO228"/>
      <c r="AHP228"/>
      <c r="AHQ228"/>
      <c r="AHR228"/>
      <c r="AHS228"/>
      <c r="AHT228"/>
      <c r="AHU228"/>
      <c r="AHV228"/>
      <c r="AHW228"/>
      <c r="AHX228"/>
      <c r="AHY228"/>
      <c r="AHZ228"/>
      <c r="AIA228"/>
      <c r="AIB228"/>
      <c r="AIC228"/>
      <c r="AID228"/>
      <c r="AIE228"/>
      <c r="AIF228"/>
      <c r="AIG228"/>
      <c r="AIH228"/>
      <c r="AII228"/>
      <c r="AIJ228"/>
      <c r="AIK228"/>
      <c r="AIL228"/>
      <c r="AIM228"/>
      <c r="AIN228"/>
      <c r="AIO228"/>
      <c r="AIP228"/>
      <c r="AIQ228"/>
      <c r="AIR228"/>
      <c r="AIS228"/>
      <c r="AIT228"/>
      <c r="AIU228"/>
      <c r="AIV228"/>
      <c r="AIW228"/>
      <c r="AIX228"/>
      <c r="AIY228"/>
      <c r="AIZ228"/>
      <c r="AJA228"/>
      <c r="AJB228"/>
      <c r="AJC228"/>
      <c r="AJD228"/>
      <c r="AJE228"/>
      <c r="AJF228"/>
      <c r="AJG228"/>
      <c r="AJH228"/>
      <c r="AJI228"/>
      <c r="AJJ228"/>
      <c r="AJK228"/>
      <c r="AJL228"/>
      <c r="AJM228"/>
      <c r="AJN228"/>
      <c r="AJO228"/>
      <c r="AJP228"/>
      <c r="AJQ228"/>
      <c r="AJR228"/>
      <c r="AJS228"/>
      <c r="AJT228"/>
      <c r="AJU228"/>
      <c r="AJV228"/>
      <c r="AJW228"/>
      <c r="AJX228"/>
      <c r="AJY228"/>
      <c r="AJZ228"/>
      <c r="AKA228"/>
      <c r="AKB228"/>
      <c r="AKC228"/>
      <c r="AKD228"/>
      <c r="AKE228"/>
      <c r="AKF228"/>
      <c r="AKG228"/>
      <c r="AKH228"/>
      <c r="AKI228"/>
      <c r="AKJ228"/>
      <c r="AKK228"/>
      <c r="AKL228"/>
      <c r="AKM228"/>
      <c r="AKN228"/>
      <c r="AKO228"/>
      <c r="AKP228"/>
      <c r="AKQ228"/>
      <c r="AKR228"/>
      <c r="AKS228"/>
      <c r="AKT228"/>
      <c r="AKU228"/>
      <c r="AKV228"/>
      <c r="AKW228"/>
      <c r="AKX228"/>
      <c r="AKY228"/>
      <c r="AKZ228"/>
      <c r="ALA228"/>
      <c r="ALB228"/>
      <c r="ALC228"/>
      <c r="ALD228"/>
      <c r="ALE228"/>
      <c r="ALF228"/>
      <c r="ALG228"/>
      <c r="ALH228"/>
      <c r="ALI228"/>
      <c r="ALJ228"/>
      <c r="ALK228"/>
      <c r="ALL228"/>
      <c r="ALM228"/>
      <c r="ALN228"/>
      <c r="ALO228"/>
      <c r="ALP228"/>
      <c r="ALQ228"/>
      <c r="ALR228"/>
      <c r="ALS228"/>
      <c r="ALT228"/>
      <c r="ALU228"/>
      <c r="ALV228"/>
      <c r="ALW228"/>
      <c r="ALX228"/>
      <c r="ALY228"/>
      <c r="ALZ228"/>
      <c r="AMA228"/>
      <c r="AMB228"/>
      <c r="AMC228"/>
      <c r="AMD228"/>
      <c r="AME228"/>
      <c r="AMF228"/>
      <c r="AMG228"/>
      <c r="AMH228"/>
      <c r="AMI228"/>
      <c r="AMJ228"/>
      <c r="AMK228"/>
      <c r="AML228"/>
      <c r="AMM228"/>
      <c r="AMN228"/>
      <c r="AMO228"/>
      <c r="AMP228"/>
      <c r="AMQ228"/>
      <c r="AMR228"/>
      <c r="AMS228"/>
      <c r="AMT228"/>
      <c r="AMU228"/>
      <c r="AMV228"/>
      <c r="AMW228"/>
      <c r="AMX228"/>
      <c r="AMY228"/>
      <c r="AMZ228"/>
      <c r="ANA228"/>
      <c r="ANB228"/>
      <c r="ANC228"/>
      <c r="AND228"/>
      <c r="ANE228"/>
      <c r="ANF228"/>
      <c r="ANG228"/>
      <c r="ANH228"/>
      <c r="ANI228"/>
      <c r="ANJ228"/>
      <c r="ANK228"/>
      <c r="ANL228"/>
      <c r="ANM228"/>
      <c r="ANN228"/>
      <c r="ANO228"/>
      <c r="ANP228"/>
      <c r="ANQ228"/>
      <c r="ANR228"/>
      <c r="ANS228"/>
      <c r="ANT228"/>
      <c r="ANU228"/>
      <c r="ANV228"/>
      <c r="ANW228"/>
      <c r="ANX228"/>
      <c r="ANY228"/>
      <c r="ANZ228"/>
      <c r="AOA228"/>
      <c r="AOB228"/>
      <c r="AOC228"/>
      <c r="AOD228"/>
      <c r="AOE228"/>
      <c r="AOF228"/>
      <c r="AOG228"/>
      <c r="AOH228"/>
      <c r="AOI228"/>
      <c r="AOJ228"/>
      <c r="AOK228"/>
      <c r="AOL228"/>
      <c r="AOM228"/>
      <c r="AON228"/>
      <c r="AOO228"/>
      <c r="AOP228"/>
      <c r="AOQ228"/>
      <c r="AOR228"/>
      <c r="AOS228"/>
      <c r="AOT228"/>
      <c r="AOU228"/>
      <c r="AOV228"/>
      <c r="AOW228"/>
      <c r="AOX228"/>
      <c r="AOY228"/>
      <c r="AOZ228"/>
      <c r="APA228"/>
      <c r="APB228"/>
      <c r="APC228"/>
      <c r="APD228"/>
      <c r="APE228"/>
      <c r="APF228"/>
      <c r="APG228"/>
      <c r="APH228"/>
      <c r="API228"/>
      <c r="APJ228"/>
      <c r="APK228"/>
      <c r="APL228"/>
      <c r="APM228"/>
      <c r="APN228"/>
      <c r="APO228"/>
      <c r="APP228"/>
      <c r="APQ228"/>
      <c r="APR228"/>
      <c r="APS228"/>
      <c r="APT228"/>
      <c r="APU228"/>
      <c r="APV228"/>
      <c r="APW228"/>
      <c r="APX228"/>
      <c r="APY228"/>
      <c r="APZ228"/>
      <c r="AQA228"/>
      <c r="AQB228"/>
      <c r="AQC228"/>
      <c r="AQD228"/>
      <c r="AQE228"/>
      <c r="AQF228"/>
      <c r="AQG228"/>
      <c r="AQH228"/>
      <c r="AQI228"/>
      <c r="AQJ228"/>
      <c r="AQK228"/>
      <c r="AQL228"/>
      <c r="AQM228"/>
      <c r="AQN228"/>
      <c r="AQO228"/>
      <c r="AQP228"/>
      <c r="AQQ228"/>
      <c r="AQR228"/>
      <c r="AQS228"/>
      <c r="AQT228"/>
      <c r="AQU228"/>
      <c r="AQV228"/>
      <c r="AQW228"/>
      <c r="AQX228"/>
      <c r="AQY228"/>
      <c r="AQZ228"/>
      <c r="ARA228"/>
      <c r="ARB228"/>
      <c r="ARC228"/>
      <c r="ARD228"/>
      <c r="ARE228"/>
      <c r="ARF228"/>
      <c r="ARG228"/>
      <c r="ARH228"/>
      <c r="ARI228"/>
      <c r="ARJ228"/>
      <c r="ARK228"/>
      <c r="ARL228"/>
      <c r="ARM228"/>
      <c r="ARN228"/>
      <c r="ARO228"/>
      <c r="ARP228"/>
      <c r="ARQ228"/>
      <c r="ARR228"/>
      <c r="ARS228"/>
      <c r="ART228"/>
      <c r="ARU228"/>
      <c r="ARV228"/>
      <c r="ARW228"/>
      <c r="ARX228"/>
      <c r="ARY228"/>
      <c r="ARZ228"/>
      <c r="ASA228"/>
      <c r="ASB228"/>
      <c r="ASC228"/>
      <c r="ASD228"/>
      <c r="ASE228"/>
      <c r="ASF228"/>
      <c r="ASG228"/>
      <c r="ASH228"/>
      <c r="ASI228"/>
      <c r="ASJ228"/>
      <c r="ASK228"/>
      <c r="ASL228"/>
      <c r="ASM228"/>
      <c r="ASN228"/>
      <c r="ASO228"/>
      <c r="ASP228"/>
      <c r="ASQ228"/>
      <c r="ASR228"/>
      <c r="ASS228"/>
      <c r="AST228"/>
      <c r="ASU228"/>
      <c r="ASV228"/>
      <c r="ASW228"/>
      <c r="ASX228"/>
      <c r="ASY228"/>
      <c r="ASZ228"/>
      <c r="ATA228"/>
      <c r="ATB228"/>
      <c r="ATC228"/>
      <c r="ATD228"/>
      <c r="ATE228"/>
      <c r="ATF228"/>
      <c r="ATG228"/>
      <c r="ATH228"/>
      <c r="ATI228"/>
      <c r="ATJ228"/>
      <c r="ATK228"/>
      <c r="ATL228"/>
      <c r="ATM228"/>
      <c r="ATN228"/>
      <c r="ATO228"/>
      <c r="ATP228"/>
      <c r="ATQ228"/>
      <c r="ATR228"/>
      <c r="ATS228"/>
      <c r="ATT228"/>
      <c r="ATU228"/>
      <c r="ATV228"/>
      <c r="ATW228"/>
      <c r="ATX228"/>
      <c r="ATY228"/>
      <c r="ATZ228"/>
      <c r="AUA228"/>
      <c r="AUB228"/>
      <c r="AUC228"/>
      <c r="AUD228"/>
      <c r="AUE228"/>
      <c r="AUF228"/>
      <c r="AUG228"/>
      <c r="AUH228"/>
      <c r="AUI228"/>
      <c r="AUJ228"/>
      <c r="AUK228"/>
      <c r="AUL228"/>
      <c r="AUM228"/>
      <c r="AUN228"/>
      <c r="AUO228"/>
      <c r="AUP228"/>
      <c r="AUQ228"/>
      <c r="AUR228"/>
      <c r="AUS228"/>
      <c r="AUT228"/>
      <c r="AUU228"/>
      <c r="AUV228"/>
      <c r="AUW228"/>
      <c r="AUX228"/>
      <c r="AUY228"/>
      <c r="AUZ228"/>
      <c r="AVA228"/>
      <c r="AVB228"/>
      <c r="AVC228"/>
      <c r="AVD228"/>
      <c r="AVE228"/>
      <c r="AVF228"/>
      <c r="AVG228"/>
      <c r="AVH228"/>
      <c r="AVI228"/>
      <c r="AVJ228"/>
      <c r="AVK228"/>
      <c r="AVL228"/>
      <c r="AVM228"/>
      <c r="AVN228"/>
      <c r="AVO228"/>
      <c r="AVP228"/>
      <c r="AVQ228"/>
      <c r="AVR228"/>
      <c r="AVS228"/>
      <c r="AVT228"/>
      <c r="AVU228"/>
      <c r="AVV228"/>
      <c r="AVW228"/>
      <c r="AVX228"/>
      <c r="AVY228"/>
      <c r="AVZ228"/>
      <c r="AWA228"/>
      <c r="AWB228"/>
      <c r="AWC228"/>
      <c r="AWD228"/>
      <c r="AWE228"/>
      <c r="AWF228"/>
      <c r="AWG228"/>
      <c r="AWH228"/>
      <c r="AWI228"/>
      <c r="AWJ228"/>
      <c r="AWK228"/>
      <c r="AWL228"/>
      <c r="AWM228"/>
      <c r="AWN228"/>
      <c r="AWO228"/>
      <c r="AWP228"/>
      <c r="AWQ228"/>
      <c r="AWR228"/>
      <c r="AWS228"/>
      <c r="AWT228"/>
      <c r="AWU228"/>
      <c r="AWV228"/>
      <c r="AWW228"/>
      <c r="AWX228"/>
      <c r="AWY228"/>
      <c r="AWZ228"/>
      <c r="AXA228"/>
      <c r="AXB228"/>
      <c r="AXC228"/>
      <c r="AXD228"/>
      <c r="AXE228"/>
      <c r="AXF228"/>
      <c r="AXG228"/>
      <c r="AXH228"/>
      <c r="AXI228"/>
      <c r="AXJ228"/>
      <c r="AXK228"/>
      <c r="AXL228"/>
      <c r="AXM228"/>
      <c r="AXN228"/>
      <c r="AXO228"/>
      <c r="AXP228"/>
      <c r="AXQ228"/>
      <c r="AXR228"/>
      <c r="AXS228"/>
      <c r="AXT228"/>
      <c r="AXU228"/>
      <c r="AXV228"/>
      <c r="AXW228"/>
      <c r="AXX228"/>
      <c r="AXY228"/>
      <c r="AXZ228"/>
      <c r="AYA228"/>
      <c r="AYB228"/>
      <c r="AYC228"/>
      <c r="AYD228"/>
      <c r="AYE228"/>
      <c r="AYF228"/>
      <c r="AYG228"/>
      <c r="AYH228"/>
      <c r="AYI228"/>
      <c r="AYJ228"/>
      <c r="AYK228"/>
      <c r="AYL228"/>
      <c r="AYM228"/>
      <c r="AYN228"/>
      <c r="AYO228"/>
      <c r="AYP228"/>
      <c r="AYQ228"/>
      <c r="AYR228"/>
      <c r="AYS228"/>
      <c r="AYT228"/>
      <c r="AYU228"/>
      <c r="AYV228"/>
      <c r="AYW228"/>
      <c r="AYX228"/>
      <c r="AYY228"/>
      <c r="AYZ228"/>
      <c r="AZA228"/>
      <c r="AZB228"/>
      <c r="AZC228"/>
      <c r="AZD228"/>
      <c r="AZE228"/>
      <c r="AZF228"/>
      <c r="AZG228"/>
      <c r="AZH228"/>
      <c r="AZI228"/>
      <c r="AZJ228"/>
      <c r="AZK228"/>
      <c r="AZL228"/>
      <c r="AZM228"/>
      <c r="AZN228"/>
      <c r="AZO228"/>
      <c r="AZP228"/>
      <c r="AZQ228"/>
      <c r="AZR228"/>
      <c r="AZS228"/>
      <c r="AZT228"/>
      <c r="AZU228"/>
      <c r="AZV228"/>
      <c r="AZW228"/>
      <c r="AZX228"/>
      <c r="AZY228"/>
      <c r="AZZ228"/>
      <c r="BAA228"/>
      <c r="BAB228"/>
      <c r="BAC228"/>
      <c r="BAD228"/>
      <c r="BAE228"/>
      <c r="BAF228"/>
      <c r="BAG228"/>
      <c r="BAH228"/>
      <c r="BAI228"/>
      <c r="BAJ228"/>
      <c r="BAK228"/>
      <c r="BAL228"/>
      <c r="BAM228"/>
      <c r="BAN228"/>
      <c r="BAO228"/>
      <c r="BAP228"/>
      <c r="BAQ228"/>
      <c r="BAR228"/>
      <c r="BAS228"/>
      <c r="BAT228"/>
      <c r="BAU228"/>
      <c r="BAV228"/>
      <c r="BAW228"/>
      <c r="BAX228"/>
      <c r="BAY228"/>
      <c r="BAZ228"/>
      <c r="BBA228"/>
      <c r="BBB228"/>
      <c r="BBC228"/>
      <c r="BBD228"/>
      <c r="BBE228"/>
      <c r="BBF228"/>
      <c r="BBG228"/>
      <c r="BBH228"/>
      <c r="BBI228"/>
      <c r="BBJ228"/>
      <c r="BBK228"/>
      <c r="BBL228"/>
      <c r="BBM228"/>
      <c r="BBN228"/>
      <c r="BBO228"/>
      <c r="BBP228"/>
      <c r="BBQ228"/>
      <c r="BBR228"/>
      <c r="BBS228"/>
      <c r="BBT228"/>
      <c r="BBU228"/>
      <c r="BBV228"/>
      <c r="BBW228"/>
      <c r="BBX228"/>
      <c r="BBY228"/>
      <c r="BBZ228"/>
      <c r="BCA228"/>
      <c r="BCB228"/>
      <c r="BCC228"/>
      <c r="BCD228"/>
      <c r="BCE228"/>
      <c r="BCF228"/>
      <c r="BCG228"/>
      <c r="BCH228"/>
      <c r="BCI228"/>
      <c r="BCJ228"/>
      <c r="BCK228"/>
      <c r="BCL228"/>
      <c r="BCM228"/>
      <c r="BCN228"/>
      <c r="BCO228"/>
      <c r="BCP228"/>
      <c r="BCQ228"/>
      <c r="BCR228"/>
      <c r="BCS228"/>
      <c r="BCT228"/>
      <c r="BCU228"/>
      <c r="BCV228"/>
      <c r="BCW228"/>
      <c r="BCX228"/>
      <c r="BCY228"/>
      <c r="BCZ228"/>
      <c r="BDA228"/>
      <c r="BDB228"/>
      <c r="BDC228"/>
      <c r="BDD228"/>
      <c r="BDE228"/>
      <c r="BDF228"/>
      <c r="BDG228"/>
      <c r="BDH228"/>
      <c r="BDI228"/>
      <c r="BDJ228"/>
      <c r="BDK228"/>
      <c r="BDL228"/>
      <c r="BDM228"/>
      <c r="BDN228"/>
      <c r="BDO228"/>
      <c r="BDP228"/>
      <c r="BDQ228"/>
      <c r="BDR228"/>
      <c r="BDS228"/>
      <c r="BDT228"/>
      <c r="BDU228"/>
      <c r="BDV228"/>
      <c r="BDW228"/>
      <c r="BDX228"/>
      <c r="BDY228"/>
      <c r="BDZ228"/>
      <c r="BEA228"/>
      <c r="BEB228"/>
      <c r="BEC228"/>
      <c r="BED228"/>
      <c r="BEE228"/>
      <c r="BEF228"/>
      <c r="BEG228"/>
      <c r="BEH228"/>
      <c r="BEI228"/>
      <c r="BEJ228"/>
      <c r="BEK228"/>
      <c r="BEL228"/>
      <c r="BEM228"/>
      <c r="BEN228"/>
      <c r="BEO228"/>
      <c r="BEP228"/>
      <c r="BEQ228"/>
      <c r="BER228"/>
      <c r="BES228"/>
      <c r="BET228"/>
      <c r="BEU228"/>
      <c r="BEV228"/>
      <c r="BEW228"/>
      <c r="BEX228"/>
      <c r="BEY228"/>
      <c r="BEZ228"/>
      <c r="BFA228"/>
      <c r="BFB228"/>
      <c r="BFC228"/>
      <c r="BFD228"/>
      <c r="BFE228"/>
      <c r="BFF228"/>
      <c r="BFG228"/>
      <c r="BFH228"/>
      <c r="BFI228"/>
      <c r="BFJ228"/>
      <c r="BFK228"/>
      <c r="BFL228"/>
      <c r="BFM228"/>
      <c r="BFN228"/>
      <c r="BFO228"/>
      <c r="BFP228"/>
      <c r="BFQ228"/>
      <c r="BFR228"/>
      <c r="BFS228"/>
      <c r="BFT228"/>
      <c r="BFU228"/>
      <c r="BFV228"/>
      <c r="BFW228"/>
      <c r="BFX228"/>
      <c r="BFY228"/>
      <c r="BFZ228"/>
      <c r="BGA228"/>
      <c r="BGB228"/>
      <c r="BGC228"/>
      <c r="BGD228"/>
      <c r="BGE228"/>
      <c r="BGF228"/>
      <c r="BGG228"/>
      <c r="BGH228"/>
      <c r="BGI228"/>
      <c r="BGJ228"/>
      <c r="BGK228"/>
      <c r="BGL228"/>
      <c r="BGM228"/>
      <c r="BGN228"/>
      <c r="BGO228"/>
      <c r="BGP228"/>
      <c r="BGQ228"/>
      <c r="BGR228"/>
      <c r="BGS228"/>
      <c r="BGT228"/>
      <c r="BGU228"/>
      <c r="BGV228"/>
      <c r="BGW228"/>
      <c r="BGX228"/>
      <c r="BGY228"/>
      <c r="BGZ228"/>
      <c r="BHA228"/>
      <c r="BHB228"/>
      <c r="BHC228"/>
      <c r="BHD228"/>
      <c r="BHE228"/>
      <c r="BHF228"/>
      <c r="BHG228"/>
      <c r="BHH228"/>
      <c r="BHI228"/>
      <c r="BHJ228"/>
      <c r="BHK228"/>
      <c r="BHL228"/>
      <c r="BHM228"/>
      <c r="BHN228"/>
      <c r="BHO228"/>
      <c r="BHP228"/>
      <c r="BHQ228"/>
      <c r="BHR228"/>
      <c r="BHS228"/>
      <c r="BHT228"/>
      <c r="BHU228"/>
      <c r="BHV228"/>
      <c r="BHW228"/>
      <c r="BHX228"/>
      <c r="BHY228"/>
      <c r="BHZ228"/>
      <c r="BIA228"/>
      <c r="BIB228"/>
      <c r="BIC228"/>
    </row>
    <row r="229" spans="1:1589" s="9" customFormat="1" ht="31.5" customHeight="1">
      <c r="A229" s="77"/>
      <c r="B229" s="1"/>
      <c r="C229" s="3" t="s">
        <v>92</v>
      </c>
      <c r="D229" s="15"/>
      <c r="E229" s="2"/>
      <c r="F229" s="2"/>
      <c r="G229" s="2" t="s">
        <v>93</v>
      </c>
      <c r="H229" s="2"/>
      <c r="I229" s="5"/>
      <c r="J229" s="5"/>
      <c r="K229" s="5"/>
      <c r="L229" s="23"/>
      <c r="M229" s="30"/>
      <c r="N229" s="30"/>
      <c r="O229" s="30"/>
      <c r="P229" s="30"/>
      <c r="Q229" s="30"/>
      <c r="R229" s="30"/>
      <c r="S229" s="30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  <c r="IZ229"/>
      <c r="JA229"/>
      <c r="JB229"/>
      <c r="JC229"/>
      <c r="JD229"/>
      <c r="JE229"/>
      <c r="JF229"/>
      <c r="JG229"/>
      <c r="JH229"/>
      <c r="JI229"/>
      <c r="JJ229"/>
      <c r="JK229"/>
      <c r="JL229"/>
      <c r="JM229"/>
      <c r="JN229"/>
      <c r="JO229"/>
      <c r="JP229"/>
      <c r="JQ229"/>
      <c r="JR229"/>
      <c r="JS229"/>
      <c r="JT229"/>
      <c r="JU229"/>
      <c r="JV229"/>
      <c r="JW229"/>
      <c r="JX229"/>
      <c r="JY229"/>
      <c r="JZ229"/>
      <c r="KA229"/>
      <c r="KB229"/>
      <c r="KC229"/>
      <c r="KD229"/>
      <c r="KE229"/>
      <c r="KF229"/>
      <c r="KG229"/>
      <c r="KH229"/>
      <c r="KI229"/>
      <c r="KJ229"/>
      <c r="KK229"/>
      <c r="KL229"/>
      <c r="KM229"/>
      <c r="KN229"/>
      <c r="KO229"/>
      <c r="KP229"/>
      <c r="KQ229"/>
      <c r="KR229"/>
      <c r="KS229"/>
      <c r="KT229"/>
      <c r="KU229"/>
      <c r="KV229"/>
      <c r="KW229"/>
      <c r="KX229"/>
      <c r="KY229"/>
      <c r="KZ229"/>
      <c r="LA229"/>
      <c r="LB229"/>
      <c r="LC229"/>
      <c r="LD229"/>
      <c r="LE229"/>
      <c r="LF229"/>
      <c r="LG229"/>
      <c r="LH229"/>
      <c r="LI229"/>
      <c r="LJ229"/>
      <c r="LK229"/>
      <c r="LL229"/>
      <c r="LM229"/>
      <c r="LN229"/>
      <c r="LO229"/>
      <c r="LP229"/>
      <c r="LQ229"/>
      <c r="LR229"/>
      <c r="LS229"/>
      <c r="LT229"/>
      <c r="LU229"/>
      <c r="LV229"/>
      <c r="LW229"/>
      <c r="LX229"/>
      <c r="LY229"/>
      <c r="LZ229"/>
      <c r="MA229"/>
      <c r="MB229"/>
      <c r="MC229"/>
      <c r="MD229"/>
      <c r="ME229"/>
      <c r="MF229"/>
      <c r="MG229"/>
      <c r="MH229"/>
      <c r="MI229"/>
      <c r="MJ229"/>
      <c r="MK229"/>
      <c r="ML229"/>
      <c r="MM229"/>
      <c r="MN229"/>
      <c r="MO229"/>
      <c r="MP229"/>
      <c r="MQ229"/>
      <c r="MR229"/>
      <c r="MS229"/>
      <c r="MT229"/>
      <c r="MU229"/>
      <c r="MV229"/>
      <c r="MW229"/>
      <c r="MX229"/>
      <c r="MY229"/>
      <c r="MZ229"/>
      <c r="NA229"/>
      <c r="NB229"/>
      <c r="NC229"/>
      <c r="ND229"/>
      <c r="NE229"/>
      <c r="NF229"/>
      <c r="NG229"/>
      <c r="NH229"/>
      <c r="NI229"/>
      <c r="NJ229"/>
      <c r="NK229"/>
      <c r="NL229"/>
      <c r="NM229"/>
      <c r="NN229"/>
      <c r="NO229"/>
      <c r="NP229"/>
      <c r="NQ229"/>
      <c r="NR229"/>
      <c r="NS229"/>
      <c r="NT229"/>
      <c r="NU229"/>
      <c r="NV229"/>
      <c r="NW229"/>
      <c r="NX229"/>
      <c r="NY229"/>
      <c r="NZ229"/>
      <c r="OA229"/>
      <c r="OB229"/>
      <c r="OC229"/>
      <c r="OD229"/>
      <c r="OE229"/>
      <c r="OF229"/>
      <c r="OG229"/>
      <c r="OH229"/>
      <c r="OI229"/>
      <c r="OJ229"/>
      <c r="OK229"/>
      <c r="OL229"/>
      <c r="OM229"/>
      <c r="ON229"/>
      <c r="OO229"/>
      <c r="OP229"/>
      <c r="OQ229"/>
      <c r="OR229"/>
      <c r="OS229"/>
      <c r="OT229"/>
      <c r="OU229"/>
      <c r="OV229"/>
      <c r="OW229"/>
      <c r="OX229"/>
      <c r="OY229"/>
      <c r="OZ229"/>
      <c r="PA229"/>
      <c r="PB229"/>
      <c r="PC229"/>
      <c r="PD229"/>
      <c r="PE229"/>
      <c r="PF229"/>
      <c r="PG229"/>
      <c r="PH229"/>
      <c r="PI229"/>
      <c r="PJ229"/>
      <c r="PK229"/>
      <c r="PL229"/>
      <c r="PM229"/>
      <c r="PN229"/>
      <c r="PO229"/>
      <c r="PP229"/>
      <c r="PQ229"/>
      <c r="PR229"/>
      <c r="PS229"/>
      <c r="PT229"/>
      <c r="PU229"/>
      <c r="PV229"/>
      <c r="PW229"/>
      <c r="PX229"/>
      <c r="PY229"/>
      <c r="PZ229"/>
      <c r="QA229"/>
      <c r="QB229"/>
      <c r="QC229"/>
      <c r="QD229"/>
      <c r="QE229"/>
      <c r="QF229"/>
      <c r="QG229"/>
      <c r="QH229"/>
      <c r="QI229"/>
      <c r="QJ229"/>
      <c r="QK229"/>
      <c r="QL229"/>
      <c r="QM229"/>
      <c r="QN229"/>
      <c r="QO229"/>
      <c r="QP229"/>
      <c r="QQ229"/>
      <c r="QR229"/>
      <c r="QS229"/>
      <c r="QT229"/>
      <c r="QU229"/>
      <c r="QV229"/>
      <c r="QW229"/>
      <c r="QX229"/>
      <c r="QY229"/>
      <c r="QZ229"/>
      <c r="RA229"/>
      <c r="RB229"/>
      <c r="RC229"/>
      <c r="RD229"/>
      <c r="RE229"/>
      <c r="RF229"/>
      <c r="RG229"/>
      <c r="RH229"/>
      <c r="RI229"/>
      <c r="RJ229"/>
      <c r="RK229"/>
      <c r="RL229"/>
      <c r="RM229"/>
      <c r="RN229"/>
      <c r="RO229"/>
      <c r="RP229"/>
      <c r="RQ229"/>
      <c r="RR229"/>
      <c r="RS229"/>
      <c r="RT229"/>
      <c r="RU229"/>
      <c r="RV229"/>
      <c r="RW229"/>
      <c r="RX229"/>
      <c r="RY229"/>
      <c r="RZ229"/>
      <c r="SA229"/>
      <c r="SB229"/>
      <c r="SC229"/>
      <c r="SD229"/>
      <c r="SE229"/>
      <c r="SF229"/>
      <c r="SG229"/>
      <c r="SH229"/>
      <c r="SI229"/>
      <c r="SJ229"/>
      <c r="SK229"/>
      <c r="SL229"/>
      <c r="SM229"/>
      <c r="SN229"/>
      <c r="SO229"/>
      <c r="SP229"/>
      <c r="SQ229"/>
      <c r="SR229"/>
      <c r="SS229"/>
      <c r="ST229"/>
      <c r="SU229"/>
      <c r="SV229"/>
      <c r="SW229"/>
      <c r="SX229"/>
      <c r="SY229"/>
      <c r="SZ229"/>
      <c r="TA229"/>
      <c r="TB229"/>
      <c r="TC229"/>
      <c r="TD229"/>
      <c r="TE229"/>
      <c r="TF229"/>
      <c r="TG229"/>
      <c r="TH229"/>
      <c r="TI229"/>
      <c r="TJ229"/>
      <c r="TK229"/>
      <c r="TL229"/>
      <c r="TM229"/>
      <c r="TN229"/>
      <c r="TO229"/>
      <c r="TP229"/>
      <c r="TQ229"/>
      <c r="TR229"/>
      <c r="TS229"/>
      <c r="TT229"/>
      <c r="TU229"/>
      <c r="TV229"/>
      <c r="TW229"/>
      <c r="TX229"/>
      <c r="TY229"/>
      <c r="TZ229"/>
      <c r="UA229"/>
      <c r="UB229"/>
      <c r="UC229"/>
      <c r="UD229"/>
      <c r="UE229"/>
      <c r="UF229"/>
      <c r="UG229"/>
      <c r="UH229"/>
      <c r="UI229"/>
      <c r="UJ229"/>
      <c r="UK229"/>
      <c r="UL229"/>
      <c r="UM229"/>
      <c r="UN229"/>
      <c r="UO229"/>
      <c r="UP229"/>
      <c r="UQ229"/>
      <c r="UR229"/>
      <c r="US229"/>
      <c r="UT229"/>
      <c r="UU229"/>
      <c r="UV229"/>
      <c r="UW229"/>
      <c r="UX229"/>
      <c r="UY229"/>
      <c r="UZ229"/>
      <c r="VA229"/>
      <c r="VB229"/>
      <c r="VC229"/>
      <c r="VD229"/>
      <c r="VE229"/>
      <c r="VF229"/>
      <c r="VG229"/>
      <c r="VH229"/>
      <c r="VI229"/>
      <c r="VJ229"/>
      <c r="VK229"/>
      <c r="VL229"/>
      <c r="VM229"/>
      <c r="VN229"/>
      <c r="VO229"/>
      <c r="VP229"/>
      <c r="VQ229"/>
      <c r="VR229"/>
      <c r="VS229"/>
      <c r="VT229"/>
      <c r="VU229"/>
      <c r="VV229"/>
      <c r="VW229"/>
      <c r="VX229"/>
      <c r="VY229"/>
      <c r="VZ229"/>
      <c r="WA229"/>
      <c r="WB229"/>
      <c r="WC229"/>
      <c r="WD229"/>
      <c r="WE229"/>
      <c r="WF229"/>
      <c r="WG229"/>
      <c r="WH229"/>
      <c r="WI229"/>
      <c r="WJ229"/>
      <c r="WK229"/>
      <c r="WL229"/>
      <c r="WM229"/>
      <c r="WN229"/>
      <c r="WO229"/>
      <c r="WP229"/>
      <c r="WQ229"/>
      <c r="WR229"/>
      <c r="WS229"/>
      <c r="WT229"/>
      <c r="WU229"/>
      <c r="WV229"/>
      <c r="WW229"/>
      <c r="WX229"/>
      <c r="WY229"/>
      <c r="WZ229"/>
      <c r="XA229"/>
      <c r="XB229"/>
      <c r="XC229"/>
      <c r="XD229"/>
      <c r="XE229"/>
      <c r="XF229"/>
      <c r="XG229"/>
      <c r="XH229"/>
      <c r="XI229"/>
      <c r="XJ229"/>
      <c r="XK229"/>
      <c r="XL229"/>
      <c r="XM229"/>
      <c r="XN229"/>
      <c r="XO229"/>
      <c r="XP229"/>
      <c r="XQ229"/>
      <c r="XR229"/>
      <c r="XS229"/>
      <c r="XT229"/>
      <c r="XU229"/>
      <c r="XV229"/>
      <c r="XW229"/>
      <c r="XX229"/>
      <c r="XY229"/>
      <c r="XZ229"/>
      <c r="YA229"/>
      <c r="YB229"/>
      <c r="YC229"/>
      <c r="YD229"/>
      <c r="YE229"/>
      <c r="YF229"/>
      <c r="YG229"/>
      <c r="YH229"/>
      <c r="YI229"/>
      <c r="YJ229"/>
      <c r="YK229"/>
      <c r="YL229"/>
      <c r="YM229"/>
      <c r="YN229"/>
      <c r="YO229"/>
      <c r="YP229"/>
      <c r="YQ229"/>
      <c r="YR229"/>
      <c r="YS229"/>
      <c r="YT229"/>
      <c r="YU229"/>
      <c r="YV229"/>
      <c r="YW229"/>
      <c r="YX229"/>
      <c r="YY229"/>
      <c r="YZ229"/>
      <c r="ZA229"/>
      <c r="ZB229"/>
      <c r="ZC229"/>
      <c r="ZD229"/>
      <c r="ZE229"/>
      <c r="ZF229"/>
      <c r="ZG229"/>
      <c r="ZH229"/>
      <c r="ZI229"/>
      <c r="ZJ229"/>
      <c r="ZK229"/>
      <c r="ZL229"/>
      <c r="ZM229"/>
      <c r="ZN229"/>
      <c r="ZO229"/>
      <c r="ZP229"/>
      <c r="ZQ229"/>
      <c r="ZR229"/>
      <c r="ZS229"/>
      <c r="ZT229"/>
      <c r="ZU229"/>
      <c r="ZV229"/>
      <c r="ZW229"/>
      <c r="ZX229"/>
      <c r="ZY229"/>
      <c r="ZZ229"/>
      <c r="AAA229"/>
      <c r="AAB229"/>
      <c r="AAC229"/>
      <c r="AAD229"/>
      <c r="AAE229"/>
      <c r="AAF229"/>
      <c r="AAG229"/>
      <c r="AAH229"/>
      <c r="AAI229"/>
      <c r="AAJ229"/>
      <c r="AAK229"/>
      <c r="AAL229"/>
      <c r="AAM229"/>
      <c r="AAN229"/>
      <c r="AAO229"/>
      <c r="AAP229"/>
      <c r="AAQ229"/>
      <c r="AAR229"/>
      <c r="AAS229"/>
      <c r="AAT229"/>
      <c r="AAU229"/>
      <c r="AAV229"/>
      <c r="AAW229"/>
      <c r="AAX229"/>
      <c r="AAY229"/>
      <c r="AAZ229"/>
      <c r="ABA229"/>
      <c r="ABB229"/>
      <c r="ABC229"/>
      <c r="ABD229"/>
      <c r="ABE229"/>
      <c r="ABF229"/>
      <c r="ABG229"/>
      <c r="ABH229"/>
      <c r="ABI229"/>
      <c r="ABJ229"/>
      <c r="ABK229"/>
      <c r="ABL229"/>
      <c r="ABM229"/>
      <c r="ABN229"/>
      <c r="ABO229"/>
      <c r="ABP229"/>
      <c r="ABQ229"/>
      <c r="ABR229"/>
      <c r="ABS229"/>
      <c r="ABT229"/>
      <c r="ABU229"/>
      <c r="ABV229"/>
      <c r="ABW229"/>
      <c r="ABX229"/>
      <c r="ABY229"/>
      <c r="ABZ229"/>
      <c r="ACA229"/>
      <c r="ACB229"/>
      <c r="ACC229"/>
      <c r="ACD229"/>
      <c r="ACE229"/>
      <c r="ACF229"/>
      <c r="ACG229"/>
      <c r="ACH229"/>
      <c r="ACI229"/>
      <c r="ACJ229"/>
      <c r="ACK229"/>
      <c r="ACL229"/>
      <c r="ACM229"/>
      <c r="ACN229"/>
      <c r="ACO229"/>
      <c r="ACP229"/>
      <c r="ACQ229"/>
      <c r="ACR229"/>
      <c r="ACS229"/>
      <c r="ACT229"/>
      <c r="ACU229"/>
      <c r="ACV229"/>
      <c r="ACW229"/>
      <c r="ACX229"/>
      <c r="ACY229"/>
      <c r="ACZ229"/>
      <c r="ADA229"/>
      <c r="ADB229"/>
      <c r="ADC229"/>
      <c r="ADD229"/>
      <c r="ADE229"/>
      <c r="ADF229"/>
      <c r="ADG229"/>
      <c r="ADH229"/>
      <c r="ADI229"/>
      <c r="ADJ229"/>
      <c r="ADK229"/>
      <c r="ADL229"/>
      <c r="ADM229"/>
      <c r="ADN229"/>
      <c r="ADO229"/>
      <c r="ADP229"/>
      <c r="ADQ229"/>
      <c r="ADR229"/>
      <c r="ADS229"/>
      <c r="ADT229"/>
      <c r="ADU229"/>
      <c r="ADV229"/>
      <c r="ADW229"/>
      <c r="ADX229"/>
      <c r="ADY229"/>
      <c r="ADZ229"/>
      <c r="AEA229"/>
      <c r="AEB229"/>
      <c r="AEC229"/>
      <c r="AED229"/>
      <c r="AEE229"/>
      <c r="AEF229"/>
      <c r="AEG229"/>
      <c r="AEH229"/>
      <c r="AEI229"/>
      <c r="AEJ229"/>
      <c r="AEK229"/>
      <c r="AEL229"/>
      <c r="AEM229"/>
      <c r="AEN229"/>
      <c r="AEO229"/>
      <c r="AEP229"/>
      <c r="AEQ229"/>
      <c r="AER229"/>
      <c r="AES229"/>
      <c r="AET229"/>
      <c r="AEU229"/>
      <c r="AEV229"/>
      <c r="AEW229"/>
      <c r="AEX229"/>
      <c r="AEY229"/>
      <c r="AEZ229"/>
      <c r="AFA229"/>
      <c r="AFB229"/>
      <c r="AFC229"/>
      <c r="AFD229"/>
      <c r="AFE229"/>
      <c r="AFF229"/>
      <c r="AFG229"/>
      <c r="AFH229"/>
      <c r="AFI229"/>
      <c r="AFJ229"/>
      <c r="AFK229"/>
      <c r="AFL229"/>
      <c r="AFM229"/>
      <c r="AFN229"/>
      <c r="AFO229"/>
      <c r="AFP229"/>
      <c r="AFQ229"/>
      <c r="AFR229"/>
      <c r="AFS229"/>
      <c r="AFT229"/>
      <c r="AFU229"/>
      <c r="AFV229"/>
      <c r="AFW229"/>
      <c r="AFX229"/>
      <c r="AFY229"/>
      <c r="AFZ229"/>
      <c r="AGA229"/>
      <c r="AGB229"/>
      <c r="AGC229"/>
      <c r="AGD229"/>
      <c r="AGE229"/>
      <c r="AGF229"/>
      <c r="AGG229"/>
      <c r="AGH229"/>
      <c r="AGI229"/>
      <c r="AGJ229"/>
      <c r="AGK229"/>
      <c r="AGL229"/>
      <c r="AGM229"/>
      <c r="AGN229"/>
      <c r="AGO229"/>
      <c r="AGP229"/>
      <c r="AGQ229"/>
      <c r="AGR229"/>
      <c r="AGS229"/>
      <c r="AGT229"/>
      <c r="AGU229"/>
      <c r="AGV229"/>
      <c r="AGW229"/>
      <c r="AGX229"/>
      <c r="AGY229"/>
      <c r="AGZ229"/>
      <c r="AHA229"/>
      <c r="AHB229"/>
      <c r="AHC229"/>
      <c r="AHD229"/>
      <c r="AHE229"/>
      <c r="AHF229"/>
      <c r="AHG229"/>
      <c r="AHH229"/>
      <c r="AHI229"/>
      <c r="AHJ229"/>
      <c r="AHK229"/>
      <c r="AHL229"/>
      <c r="AHM229"/>
      <c r="AHN229"/>
      <c r="AHO229"/>
      <c r="AHP229"/>
      <c r="AHQ229"/>
      <c r="AHR229"/>
      <c r="AHS229"/>
      <c r="AHT229"/>
      <c r="AHU229"/>
      <c r="AHV229"/>
      <c r="AHW229"/>
      <c r="AHX229"/>
      <c r="AHY229"/>
      <c r="AHZ229"/>
      <c r="AIA229"/>
      <c r="AIB229"/>
      <c r="AIC229"/>
      <c r="AID229"/>
      <c r="AIE229"/>
      <c r="AIF229"/>
      <c r="AIG229"/>
      <c r="AIH229"/>
      <c r="AII229"/>
      <c r="AIJ229"/>
      <c r="AIK229"/>
      <c r="AIL229"/>
      <c r="AIM229"/>
      <c r="AIN229"/>
      <c r="AIO229"/>
      <c r="AIP229"/>
      <c r="AIQ229"/>
      <c r="AIR229"/>
      <c r="AIS229"/>
      <c r="AIT229"/>
      <c r="AIU229"/>
      <c r="AIV229"/>
      <c r="AIW229"/>
      <c r="AIX229"/>
      <c r="AIY229"/>
      <c r="AIZ229"/>
      <c r="AJA229"/>
      <c r="AJB229"/>
      <c r="AJC229"/>
      <c r="AJD229"/>
      <c r="AJE229"/>
      <c r="AJF229"/>
      <c r="AJG229"/>
      <c r="AJH229"/>
      <c r="AJI229"/>
      <c r="AJJ229"/>
      <c r="AJK229"/>
      <c r="AJL229"/>
      <c r="AJM229"/>
      <c r="AJN229"/>
      <c r="AJO229"/>
      <c r="AJP229"/>
      <c r="AJQ229"/>
      <c r="AJR229"/>
      <c r="AJS229"/>
      <c r="AJT229"/>
      <c r="AJU229"/>
      <c r="AJV229"/>
      <c r="AJW229"/>
      <c r="AJX229"/>
      <c r="AJY229"/>
      <c r="AJZ229"/>
      <c r="AKA229"/>
      <c r="AKB229"/>
      <c r="AKC229"/>
      <c r="AKD229"/>
      <c r="AKE229"/>
      <c r="AKF229"/>
      <c r="AKG229"/>
      <c r="AKH229"/>
      <c r="AKI229"/>
      <c r="AKJ229"/>
      <c r="AKK229"/>
      <c r="AKL229"/>
      <c r="AKM229"/>
      <c r="AKN229"/>
      <c r="AKO229"/>
      <c r="AKP229"/>
      <c r="AKQ229"/>
      <c r="AKR229"/>
      <c r="AKS229"/>
      <c r="AKT229"/>
      <c r="AKU229"/>
      <c r="AKV229"/>
      <c r="AKW229"/>
      <c r="AKX229"/>
      <c r="AKY229"/>
      <c r="AKZ229"/>
      <c r="ALA229"/>
      <c r="ALB229"/>
      <c r="ALC229"/>
      <c r="ALD229"/>
      <c r="ALE229"/>
      <c r="ALF229"/>
      <c r="ALG229"/>
      <c r="ALH229"/>
      <c r="ALI229"/>
      <c r="ALJ229"/>
      <c r="ALK229"/>
      <c r="ALL229"/>
      <c r="ALM229"/>
      <c r="ALN229"/>
      <c r="ALO229"/>
      <c r="ALP229"/>
      <c r="ALQ229"/>
      <c r="ALR229"/>
      <c r="ALS229"/>
      <c r="ALT229"/>
      <c r="ALU229"/>
      <c r="ALV229"/>
      <c r="ALW229"/>
      <c r="ALX229"/>
      <c r="ALY229"/>
      <c r="ALZ229"/>
      <c r="AMA229"/>
      <c r="AMB229"/>
      <c r="AMC229"/>
      <c r="AMD229"/>
      <c r="AME229"/>
      <c r="AMF229"/>
      <c r="AMG229"/>
      <c r="AMH229"/>
      <c r="AMI229"/>
      <c r="AMJ229"/>
      <c r="AMK229"/>
      <c r="AML229"/>
      <c r="AMM229"/>
      <c r="AMN229"/>
      <c r="AMO229"/>
      <c r="AMP229"/>
      <c r="AMQ229"/>
      <c r="AMR229"/>
      <c r="AMS229"/>
      <c r="AMT229"/>
      <c r="AMU229"/>
      <c r="AMV229"/>
      <c r="AMW229"/>
      <c r="AMX229"/>
      <c r="AMY229"/>
      <c r="AMZ229"/>
      <c r="ANA229"/>
      <c r="ANB229"/>
      <c r="ANC229"/>
      <c r="AND229"/>
      <c r="ANE229"/>
      <c r="ANF229"/>
      <c r="ANG229"/>
      <c r="ANH229"/>
      <c r="ANI229"/>
      <c r="ANJ229"/>
      <c r="ANK229"/>
      <c r="ANL229"/>
      <c r="ANM229"/>
      <c r="ANN229"/>
      <c r="ANO229"/>
      <c r="ANP229"/>
      <c r="ANQ229"/>
      <c r="ANR229"/>
      <c r="ANS229"/>
      <c r="ANT229"/>
      <c r="ANU229"/>
      <c r="ANV229"/>
      <c r="ANW229"/>
      <c r="ANX229"/>
      <c r="ANY229"/>
      <c r="ANZ229"/>
      <c r="AOA229"/>
      <c r="AOB229"/>
      <c r="AOC229"/>
      <c r="AOD229"/>
      <c r="AOE229"/>
      <c r="AOF229"/>
      <c r="AOG229"/>
      <c r="AOH229"/>
      <c r="AOI229"/>
      <c r="AOJ229"/>
      <c r="AOK229"/>
      <c r="AOL229"/>
      <c r="AOM229"/>
      <c r="AON229"/>
      <c r="AOO229"/>
      <c r="AOP229"/>
      <c r="AOQ229"/>
      <c r="AOR229"/>
      <c r="AOS229"/>
      <c r="AOT229"/>
      <c r="AOU229"/>
      <c r="AOV229"/>
      <c r="AOW229"/>
      <c r="AOX229"/>
      <c r="AOY229"/>
      <c r="AOZ229"/>
      <c r="APA229"/>
      <c r="APB229"/>
      <c r="APC229"/>
      <c r="APD229"/>
      <c r="APE229"/>
      <c r="APF229"/>
      <c r="APG229"/>
      <c r="APH229"/>
      <c r="API229"/>
      <c r="APJ229"/>
      <c r="APK229"/>
      <c r="APL229"/>
      <c r="APM229"/>
      <c r="APN229"/>
      <c r="APO229"/>
      <c r="APP229"/>
      <c r="APQ229"/>
      <c r="APR229"/>
      <c r="APS229"/>
      <c r="APT229"/>
      <c r="APU229"/>
      <c r="APV229"/>
      <c r="APW229"/>
      <c r="APX229"/>
      <c r="APY229"/>
      <c r="APZ229"/>
      <c r="AQA229"/>
      <c r="AQB229"/>
      <c r="AQC229"/>
      <c r="AQD229"/>
      <c r="AQE229"/>
      <c r="AQF229"/>
      <c r="AQG229"/>
      <c r="AQH229"/>
      <c r="AQI229"/>
      <c r="AQJ229"/>
      <c r="AQK229"/>
      <c r="AQL229"/>
      <c r="AQM229"/>
      <c r="AQN229"/>
      <c r="AQO229"/>
      <c r="AQP229"/>
      <c r="AQQ229"/>
      <c r="AQR229"/>
      <c r="AQS229"/>
      <c r="AQT229"/>
      <c r="AQU229"/>
      <c r="AQV229"/>
      <c r="AQW229"/>
      <c r="AQX229"/>
      <c r="AQY229"/>
      <c r="AQZ229"/>
      <c r="ARA229"/>
      <c r="ARB229"/>
      <c r="ARC229"/>
      <c r="ARD229"/>
      <c r="ARE229"/>
      <c r="ARF229"/>
      <c r="ARG229"/>
      <c r="ARH229"/>
      <c r="ARI229"/>
      <c r="ARJ229"/>
      <c r="ARK229"/>
      <c r="ARL229"/>
      <c r="ARM229"/>
      <c r="ARN229"/>
      <c r="ARO229"/>
      <c r="ARP229"/>
      <c r="ARQ229"/>
      <c r="ARR229"/>
      <c r="ARS229"/>
      <c r="ART229"/>
      <c r="ARU229"/>
      <c r="ARV229"/>
      <c r="ARW229"/>
      <c r="ARX229"/>
      <c r="ARY229"/>
      <c r="ARZ229"/>
      <c r="ASA229"/>
      <c r="ASB229"/>
      <c r="ASC229"/>
      <c r="ASD229"/>
      <c r="ASE229"/>
      <c r="ASF229"/>
      <c r="ASG229"/>
      <c r="ASH229"/>
      <c r="ASI229"/>
      <c r="ASJ229"/>
      <c r="ASK229"/>
      <c r="ASL229"/>
      <c r="ASM229"/>
      <c r="ASN229"/>
      <c r="ASO229"/>
      <c r="ASP229"/>
      <c r="ASQ229"/>
      <c r="ASR229"/>
      <c r="ASS229"/>
      <c r="AST229"/>
      <c r="ASU229"/>
      <c r="ASV229"/>
      <c r="ASW229"/>
      <c r="ASX229"/>
      <c r="ASY229"/>
      <c r="ASZ229"/>
      <c r="ATA229"/>
      <c r="ATB229"/>
      <c r="ATC229"/>
      <c r="ATD229"/>
      <c r="ATE229"/>
      <c r="ATF229"/>
      <c r="ATG229"/>
      <c r="ATH229"/>
      <c r="ATI229"/>
      <c r="ATJ229"/>
      <c r="ATK229"/>
      <c r="ATL229"/>
      <c r="ATM229"/>
      <c r="ATN229"/>
      <c r="ATO229"/>
      <c r="ATP229"/>
      <c r="ATQ229"/>
      <c r="ATR229"/>
      <c r="ATS229"/>
      <c r="ATT229"/>
      <c r="ATU229"/>
      <c r="ATV229"/>
      <c r="ATW229"/>
      <c r="ATX229"/>
      <c r="ATY229"/>
      <c r="ATZ229"/>
      <c r="AUA229"/>
      <c r="AUB229"/>
      <c r="AUC229"/>
      <c r="AUD229"/>
      <c r="AUE229"/>
      <c r="AUF229"/>
      <c r="AUG229"/>
      <c r="AUH229"/>
      <c r="AUI229"/>
      <c r="AUJ229"/>
      <c r="AUK229"/>
      <c r="AUL229"/>
      <c r="AUM229"/>
      <c r="AUN229"/>
      <c r="AUO229"/>
      <c r="AUP229"/>
      <c r="AUQ229"/>
      <c r="AUR229"/>
      <c r="AUS229"/>
      <c r="AUT229"/>
      <c r="AUU229"/>
      <c r="AUV229"/>
      <c r="AUW229"/>
      <c r="AUX229"/>
      <c r="AUY229"/>
      <c r="AUZ229"/>
      <c r="AVA229"/>
      <c r="AVB229"/>
      <c r="AVC229"/>
      <c r="AVD229"/>
      <c r="AVE229"/>
      <c r="AVF229"/>
      <c r="AVG229"/>
      <c r="AVH229"/>
      <c r="AVI229"/>
      <c r="AVJ229"/>
      <c r="AVK229"/>
      <c r="AVL229"/>
      <c r="AVM229"/>
      <c r="AVN229"/>
      <c r="AVO229"/>
      <c r="AVP229"/>
      <c r="AVQ229"/>
      <c r="AVR229"/>
      <c r="AVS229"/>
      <c r="AVT229"/>
      <c r="AVU229"/>
      <c r="AVV229"/>
      <c r="AVW229"/>
      <c r="AVX229"/>
      <c r="AVY229"/>
      <c r="AVZ229"/>
      <c r="AWA229"/>
      <c r="AWB229"/>
      <c r="AWC229"/>
      <c r="AWD229"/>
      <c r="AWE229"/>
      <c r="AWF229"/>
      <c r="AWG229"/>
      <c r="AWH229"/>
      <c r="AWI229"/>
      <c r="AWJ229"/>
      <c r="AWK229"/>
      <c r="AWL229"/>
      <c r="AWM229"/>
      <c r="AWN229"/>
      <c r="AWO229"/>
      <c r="AWP229"/>
      <c r="AWQ229"/>
      <c r="AWR229"/>
      <c r="AWS229"/>
      <c r="AWT229"/>
      <c r="AWU229"/>
      <c r="AWV229"/>
      <c r="AWW229"/>
      <c r="AWX229"/>
      <c r="AWY229"/>
      <c r="AWZ229"/>
      <c r="AXA229"/>
      <c r="AXB229"/>
      <c r="AXC229"/>
      <c r="AXD229"/>
      <c r="AXE229"/>
      <c r="AXF229"/>
      <c r="AXG229"/>
      <c r="AXH229"/>
      <c r="AXI229"/>
      <c r="AXJ229"/>
      <c r="AXK229"/>
      <c r="AXL229"/>
      <c r="AXM229"/>
      <c r="AXN229"/>
      <c r="AXO229"/>
      <c r="AXP229"/>
      <c r="AXQ229"/>
      <c r="AXR229"/>
      <c r="AXS229"/>
      <c r="AXT229"/>
      <c r="AXU229"/>
      <c r="AXV229"/>
      <c r="AXW229"/>
      <c r="AXX229"/>
      <c r="AXY229"/>
      <c r="AXZ229"/>
      <c r="AYA229"/>
      <c r="AYB229"/>
      <c r="AYC229"/>
      <c r="AYD229"/>
      <c r="AYE229"/>
      <c r="AYF229"/>
      <c r="AYG229"/>
      <c r="AYH229"/>
      <c r="AYI229"/>
      <c r="AYJ229"/>
      <c r="AYK229"/>
      <c r="AYL229"/>
      <c r="AYM229"/>
      <c r="AYN229"/>
      <c r="AYO229"/>
      <c r="AYP229"/>
      <c r="AYQ229"/>
      <c r="AYR229"/>
      <c r="AYS229"/>
      <c r="AYT229"/>
      <c r="AYU229"/>
      <c r="AYV229"/>
      <c r="AYW229"/>
      <c r="AYX229"/>
      <c r="AYY229"/>
      <c r="AYZ229"/>
      <c r="AZA229"/>
      <c r="AZB229"/>
      <c r="AZC229"/>
      <c r="AZD229"/>
      <c r="AZE229"/>
      <c r="AZF229"/>
      <c r="AZG229"/>
      <c r="AZH229"/>
      <c r="AZI229"/>
      <c r="AZJ229"/>
      <c r="AZK229"/>
      <c r="AZL229"/>
      <c r="AZM229"/>
      <c r="AZN229"/>
      <c r="AZO229"/>
      <c r="AZP229"/>
      <c r="AZQ229"/>
      <c r="AZR229"/>
      <c r="AZS229"/>
      <c r="AZT229"/>
      <c r="AZU229"/>
      <c r="AZV229"/>
      <c r="AZW229"/>
      <c r="AZX229"/>
      <c r="AZY229"/>
      <c r="AZZ229"/>
      <c r="BAA229"/>
      <c r="BAB229"/>
      <c r="BAC229"/>
      <c r="BAD229"/>
      <c r="BAE229"/>
      <c r="BAF229"/>
      <c r="BAG229"/>
      <c r="BAH229"/>
      <c r="BAI229"/>
      <c r="BAJ229"/>
      <c r="BAK229"/>
      <c r="BAL229"/>
      <c r="BAM229"/>
      <c r="BAN229"/>
      <c r="BAO229"/>
      <c r="BAP229"/>
      <c r="BAQ229"/>
      <c r="BAR229"/>
      <c r="BAS229"/>
      <c r="BAT229"/>
      <c r="BAU229"/>
      <c r="BAV229"/>
      <c r="BAW229"/>
      <c r="BAX229"/>
      <c r="BAY229"/>
      <c r="BAZ229"/>
      <c r="BBA229"/>
      <c r="BBB229"/>
      <c r="BBC229"/>
      <c r="BBD229"/>
      <c r="BBE229"/>
      <c r="BBF229"/>
      <c r="BBG229"/>
      <c r="BBH229"/>
      <c r="BBI229"/>
      <c r="BBJ229"/>
      <c r="BBK229"/>
      <c r="BBL229"/>
      <c r="BBM229"/>
      <c r="BBN229"/>
      <c r="BBO229"/>
      <c r="BBP229"/>
      <c r="BBQ229"/>
      <c r="BBR229"/>
      <c r="BBS229"/>
      <c r="BBT229"/>
      <c r="BBU229"/>
      <c r="BBV229"/>
      <c r="BBW229"/>
      <c r="BBX229"/>
      <c r="BBY229"/>
      <c r="BBZ229"/>
      <c r="BCA229"/>
      <c r="BCB229"/>
      <c r="BCC229"/>
      <c r="BCD229"/>
      <c r="BCE229"/>
      <c r="BCF229"/>
      <c r="BCG229"/>
      <c r="BCH229"/>
      <c r="BCI229"/>
      <c r="BCJ229"/>
      <c r="BCK229"/>
      <c r="BCL229"/>
      <c r="BCM229"/>
      <c r="BCN229"/>
      <c r="BCO229"/>
      <c r="BCP229"/>
      <c r="BCQ229"/>
      <c r="BCR229"/>
      <c r="BCS229"/>
      <c r="BCT229"/>
      <c r="BCU229"/>
      <c r="BCV229"/>
      <c r="BCW229"/>
      <c r="BCX229"/>
      <c r="BCY229"/>
      <c r="BCZ229"/>
      <c r="BDA229"/>
      <c r="BDB229"/>
      <c r="BDC229"/>
      <c r="BDD229"/>
      <c r="BDE229"/>
      <c r="BDF229"/>
      <c r="BDG229"/>
      <c r="BDH229"/>
      <c r="BDI229"/>
      <c r="BDJ229"/>
      <c r="BDK229"/>
      <c r="BDL229"/>
      <c r="BDM229"/>
      <c r="BDN229"/>
      <c r="BDO229"/>
      <c r="BDP229"/>
      <c r="BDQ229"/>
      <c r="BDR229"/>
      <c r="BDS229"/>
      <c r="BDT229"/>
      <c r="BDU229"/>
      <c r="BDV229"/>
      <c r="BDW229"/>
      <c r="BDX229"/>
      <c r="BDY229"/>
      <c r="BDZ229"/>
      <c r="BEA229"/>
      <c r="BEB229"/>
      <c r="BEC229"/>
      <c r="BED229"/>
      <c r="BEE229"/>
      <c r="BEF229"/>
      <c r="BEG229"/>
      <c r="BEH229"/>
      <c r="BEI229"/>
      <c r="BEJ229"/>
      <c r="BEK229"/>
      <c r="BEL229"/>
      <c r="BEM229"/>
      <c r="BEN229"/>
      <c r="BEO229"/>
      <c r="BEP229"/>
      <c r="BEQ229"/>
      <c r="BER229"/>
      <c r="BES229"/>
      <c r="BET229"/>
      <c r="BEU229"/>
      <c r="BEV229"/>
      <c r="BEW229"/>
      <c r="BEX229"/>
      <c r="BEY229"/>
      <c r="BEZ229"/>
      <c r="BFA229"/>
      <c r="BFB229"/>
      <c r="BFC229"/>
      <c r="BFD229"/>
      <c r="BFE229"/>
      <c r="BFF229"/>
      <c r="BFG229"/>
      <c r="BFH229"/>
      <c r="BFI229"/>
      <c r="BFJ229"/>
      <c r="BFK229"/>
      <c r="BFL229"/>
      <c r="BFM229"/>
      <c r="BFN229"/>
      <c r="BFO229"/>
      <c r="BFP229"/>
      <c r="BFQ229"/>
      <c r="BFR229"/>
      <c r="BFS229"/>
      <c r="BFT229"/>
      <c r="BFU229"/>
      <c r="BFV229"/>
      <c r="BFW229"/>
      <c r="BFX229"/>
      <c r="BFY229"/>
      <c r="BFZ229"/>
      <c r="BGA229"/>
      <c r="BGB229"/>
      <c r="BGC229"/>
      <c r="BGD229"/>
      <c r="BGE229"/>
      <c r="BGF229"/>
      <c r="BGG229"/>
      <c r="BGH229"/>
      <c r="BGI229"/>
      <c r="BGJ229"/>
      <c r="BGK229"/>
      <c r="BGL229"/>
      <c r="BGM229"/>
      <c r="BGN229"/>
      <c r="BGO229"/>
      <c r="BGP229"/>
      <c r="BGQ229"/>
      <c r="BGR229"/>
      <c r="BGS229"/>
      <c r="BGT229"/>
      <c r="BGU229"/>
      <c r="BGV229"/>
      <c r="BGW229"/>
      <c r="BGX229"/>
      <c r="BGY229"/>
      <c r="BGZ229"/>
      <c r="BHA229"/>
      <c r="BHB229"/>
      <c r="BHC229"/>
      <c r="BHD229"/>
      <c r="BHE229"/>
      <c r="BHF229"/>
      <c r="BHG229"/>
      <c r="BHH229"/>
      <c r="BHI229"/>
      <c r="BHJ229"/>
      <c r="BHK229"/>
      <c r="BHL229"/>
      <c r="BHM229"/>
      <c r="BHN229"/>
      <c r="BHO229"/>
      <c r="BHP229"/>
      <c r="BHQ229"/>
      <c r="BHR229"/>
      <c r="BHS229"/>
      <c r="BHT229"/>
      <c r="BHU229"/>
      <c r="BHV229"/>
      <c r="BHW229"/>
      <c r="BHX229"/>
      <c r="BHY229"/>
      <c r="BHZ229"/>
      <c r="BIA229"/>
      <c r="BIB229"/>
      <c r="BIC229"/>
    </row>
    <row r="230" spans="1:1589" s="9" customFormat="1" ht="31.5" customHeight="1">
      <c r="A230" s="77" t="s">
        <v>179</v>
      </c>
      <c r="B230" s="1"/>
      <c r="C230" s="3" t="s">
        <v>94</v>
      </c>
      <c r="D230" s="15"/>
      <c r="E230" s="2"/>
      <c r="F230" s="2"/>
      <c r="G230" s="2" t="s">
        <v>95</v>
      </c>
      <c r="H230" s="2"/>
      <c r="I230" s="5"/>
      <c r="J230" s="5"/>
      <c r="K230" s="5"/>
      <c r="L230" s="23"/>
      <c r="M230" s="30"/>
      <c r="N230" s="30"/>
      <c r="O230" s="30"/>
      <c r="P230" s="30"/>
      <c r="Q230" s="30"/>
      <c r="R230" s="30"/>
      <c r="S230" s="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  <c r="IZ230"/>
      <c r="JA230"/>
      <c r="JB230"/>
      <c r="JC230"/>
      <c r="JD230"/>
      <c r="JE230"/>
      <c r="JF230"/>
      <c r="JG230"/>
      <c r="JH230"/>
      <c r="JI230"/>
      <c r="JJ230"/>
      <c r="JK230"/>
      <c r="JL230"/>
      <c r="JM230"/>
      <c r="JN230"/>
      <c r="JO230"/>
      <c r="JP230"/>
      <c r="JQ230"/>
      <c r="JR230"/>
      <c r="JS230"/>
      <c r="JT230"/>
      <c r="JU230"/>
      <c r="JV230"/>
      <c r="JW230"/>
      <c r="JX230"/>
      <c r="JY230"/>
      <c r="JZ230"/>
      <c r="KA230"/>
      <c r="KB230"/>
      <c r="KC230"/>
      <c r="KD230"/>
      <c r="KE230"/>
      <c r="KF230"/>
      <c r="KG230"/>
      <c r="KH230"/>
      <c r="KI230"/>
      <c r="KJ230"/>
      <c r="KK230"/>
      <c r="KL230"/>
      <c r="KM230"/>
      <c r="KN230"/>
      <c r="KO230"/>
      <c r="KP230"/>
      <c r="KQ230"/>
      <c r="KR230"/>
      <c r="KS230"/>
      <c r="KT230"/>
      <c r="KU230"/>
      <c r="KV230"/>
      <c r="KW230"/>
      <c r="KX230"/>
      <c r="KY230"/>
      <c r="KZ230"/>
      <c r="LA230"/>
      <c r="LB230"/>
      <c r="LC230"/>
      <c r="LD230"/>
      <c r="LE230"/>
      <c r="LF230"/>
      <c r="LG230"/>
      <c r="LH230"/>
      <c r="LI230"/>
      <c r="LJ230"/>
      <c r="LK230"/>
      <c r="LL230"/>
      <c r="LM230"/>
      <c r="LN230"/>
      <c r="LO230"/>
      <c r="LP230"/>
      <c r="LQ230"/>
      <c r="LR230"/>
      <c r="LS230"/>
      <c r="LT230"/>
      <c r="LU230"/>
      <c r="LV230"/>
      <c r="LW230"/>
      <c r="LX230"/>
      <c r="LY230"/>
      <c r="LZ230"/>
      <c r="MA230"/>
      <c r="MB230"/>
      <c r="MC230"/>
      <c r="MD230"/>
      <c r="ME230"/>
      <c r="MF230"/>
      <c r="MG230"/>
      <c r="MH230"/>
      <c r="MI230"/>
      <c r="MJ230"/>
      <c r="MK230"/>
      <c r="ML230"/>
      <c r="MM230"/>
      <c r="MN230"/>
      <c r="MO230"/>
      <c r="MP230"/>
      <c r="MQ230"/>
      <c r="MR230"/>
      <c r="MS230"/>
      <c r="MT230"/>
      <c r="MU230"/>
      <c r="MV230"/>
      <c r="MW230"/>
      <c r="MX230"/>
      <c r="MY230"/>
      <c r="MZ230"/>
      <c r="NA230"/>
      <c r="NB230"/>
      <c r="NC230"/>
      <c r="ND230"/>
      <c r="NE230"/>
      <c r="NF230"/>
      <c r="NG230"/>
      <c r="NH230"/>
      <c r="NI230"/>
      <c r="NJ230"/>
      <c r="NK230"/>
      <c r="NL230"/>
      <c r="NM230"/>
      <c r="NN230"/>
      <c r="NO230"/>
      <c r="NP230"/>
      <c r="NQ230"/>
      <c r="NR230"/>
      <c r="NS230"/>
      <c r="NT230"/>
      <c r="NU230"/>
      <c r="NV230"/>
      <c r="NW230"/>
      <c r="NX230"/>
      <c r="NY230"/>
      <c r="NZ230"/>
      <c r="OA230"/>
      <c r="OB230"/>
      <c r="OC230"/>
      <c r="OD230"/>
      <c r="OE230"/>
      <c r="OF230"/>
      <c r="OG230"/>
      <c r="OH230"/>
      <c r="OI230"/>
      <c r="OJ230"/>
      <c r="OK230"/>
      <c r="OL230"/>
      <c r="OM230"/>
      <c r="ON230"/>
      <c r="OO230"/>
      <c r="OP230"/>
      <c r="OQ230"/>
      <c r="OR230"/>
      <c r="OS230"/>
      <c r="OT230"/>
      <c r="OU230"/>
      <c r="OV230"/>
      <c r="OW230"/>
      <c r="OX230"/>
      <c r="OY230"/>
      <c r="OZ230"/>
      <c r="PA230"/>
      <c r="PB230"/>
      <c r="PC230"/>
      <c r="PD230"/>
      <c r="PE230"/>
      <c r="PF230"/>
      <c r="PG230"/>
      <c r="PH230"/>
      <c r="PI230"/>
      <c r="PJ230"/>
      <c r="PK230"/>
      <c r="PL230"/>
      <c r="PM230"/>
      <c r="PN230"/>
      <c r="PO230"/>
      <c r="PP230"/>
      <c r="PQ230"/>
      <c r="PR230"/>
      <c r="PS230"/>
      <c r="PT230"/>
      <c r="PU230"/>
      <c r="PV230"/>
      <c r="PW230"/>
      <c r="PX230"/>
      <c r="PY230"/>
      <c r="PZ230"/>
      <c r="QA230"/>
      <c r="QB230"/>
      <c r="QC230"/>
      <c r="QD230"/>
      <c r="QE230"/>
      <c r="QF230"/>
      <c r="QG230"/>
      <c r="QH230"/>
      <c r="QI230"/>
      <c r="QJ230"/>
      <c r="QK230"/>
      <c r="QL230"/>
      <c r="QM230"/>
      <c r="QN230"/>
      <c r="QO230"/>
      <c r="QP230"/>
      <c r="QQ230"/>
      <c r="QR230"/>
      <c r="QS230"/>
      <c r="QT230"/>
      <c r="QU230"/>
      <c r="QV230"/>
      <c r="QW230"/>
      <c r="QX230"/>
      <c r="QY230"/>
      <c r="QZ230"/>
      <c r="RA230"/>
      <c r="RB230"/>
      <c r="RC230"/>
      <c r="RD230"/>
      <c r="RE230"/>
      <c r="RF230"/>
      <c r="RG230"/>
      <c r="RH230"/>
      <c r="RI230"/>
      <c r="RJ230"/>
      <c r="RK230"/>
      <c r="RL230"/>
      <c r="RM230"/>
      <c r="RN230"/>
      <c r="RO230"/>
      <c r="RP230"/>
      <c r="RQ230"/>
      <c r="RR230"/>
      <c r="RS230"/>
      <c r="RT230"/>
      <c r="RU230"/>
      <c r="RV230"/>
      <c r="RW230"/>
      <c r="RX230"/>
      <c r="RY230"/>
      <c r="RZ230"/>
      <c r="SA230"/>
      <c r="SB230"/>
      <c r="SC230"/>
      <c r="SD230"/>
      <c r="SE230"/>
      <c r="SF230"/>
      <c r="SG230"/>
      <c r="SH230"/>
      <c r="SI230"/>
      <c r="SJ230"/>
      <c r="SK230"/>
      <c r="SL230"/>
      <c r="SM230"/>
      <c r="SN230"/>
      <c r="SO230"/>
      <c r="SP230"/>
      <c r="SQ230"/>
      <c r="SR230"/>
      <c r="SS230"/>
      <c r="ST230"/>
      <c r="SU230"/>
      <c r="SV230"/>
      <c r="SW230"/>
      <c r="SX230"/>
      <c r="SY230"/>
      <c r="SZ230"/>
      <c r="TA230"/>
      <c r="TB230"/>
      <c r="TC230"/>
      <c r="TD230"/>
      <c r="TE230"/>
      <c r="TF230"/>
      <c r="TG230"/>
      <c r="TH230"/>
      <c r="TI230"/>
      <c r="TJ230"/>
      <c r="TK230"/>
      <c r="TL230"/>
      <c r="TM230"/>
      <c r="TN230"/>
      <c r="TO230"/>
      <c r="TP230"/>
      <c r="TQ230"/>
      <c r="TR230"/>
      <c r="TS230"/>
      <c r="TT230"/>
      <c r="TU230"/>
      <c r="TV230"/>
      <c r="TW230"/>
      <c r="TX230"/>
      <c r="TY230"/>
      <c r="TZ230"/>
      <c r="UA230"/>
      <c r="UB230"/>
      <c r="UC230"/>
      <c r="UD230"/>
      <c r="UE230"/>
      <c r="UF230"/>
      <c r="UG230"/>
      <c r="UH230"/>
      <c r="UI230"/>
      <c r="UJ230"/>
      <c r="UK230"/>
      <c r="UL230"/>
      <c r="UM230"/>
      <c r="UN230"/>
      <c r="UO230"/>
      <c r="UP230"/>
      <c r="UQ230"/>
      <c r="UR230"/>
      <c r="US230"/>
      <c r="UT230"/>
      <c r="UU230"/>
      <c r="UV230"/>
      <c r="UW230"/>
      <c r="UX230"/>
      <c r="UY230"/>
      <c r="UZ230"/>
      <c r="VA230"/>
      <c r="VB230"/>
      <c r="VC230"/>
      <c r="VD230"/>
      <c r="VE230"/>
      <c r="VF230"/>
      <c r="VG230"/>
      <c r="VH230"/>
      <c r="VI230"/>
      <c r="VJ230"/>
      <c r="VK230"/>
      <c r="VL230"/>
      <c r="VM230"/>
      <c r="VN230"/>
      <c r="VO230"/>
      <c r="VP230"/>
      <c r="VQ230"/>
      <c r="VR230"/>
      <c r="VS230"/>
      <c r="VT230"/>
      <c r="VU230"/>
      <c r="VV230"/>
      <c r="VW230"/>
      <c r="VX230"/>
      <c r="VY230"/>
      <c r="VZ230"/>
      <c r="WA230"/>
      <c r="WB230"/>
      <c r="WC230"/>
      <c r="WD230"/>
      <c r="WE230"/>
      <c r="WF230"/>
      <c r="WG230"/>
      <c r="WH230"/>
      <c r="WI230"/>
      <c r="WJ230"/>
      <c r="WK230"/>
      <c r="WL230"/>
      <c r="WM230"/>
      <c r="WN230"/>
      <c r="WO230"/>
      <c r="WP230"/>
      <c r="WQ230"/>
      <c r="WR230"/>
      <c r="WS230"/>
      <c r="WT230"/>
      <c r="WU230"/>
      <c r="WV230"/>
      <c r="WW230"/>
      <c r="WX230"/>
      <c r="WY230"/>
      <c r="WZ230"/>
      <c r="XA230"/>
      <c r="XB230"/>
      <c r="XC230"/>
      <c r="XD230"/>
      <c r="XE230"/>
      <c r="XF230"/>
      <c r="XG230"/>
      <c r="XH230"/>
      <c r="XI230"/>
      <c r="XJ230"/>
      <c r="XK230"/>
      <c r="XL230"/>
      <c r="XM230"/>
      <c r="XN230"/>
      <c r="XO230"/>
      <c r="XP230"/>
      <c r="XQ230"/>
      <c r="XR230"/>
      <c r="XS230"/>
      <c r="XT230"/>
      <c r="XU230"/>
      <c r="XV230"/>
      <c r="XW230"/>
      <c r="XX230"/>
      <c r="XY230"/>
      <c r="XZ230"/>
      <c r="YA230"/>
      <c r="YB230"/>
      <c r="YC230"/>
      <c r="YD230"/>
      <c r="YE230"/>
      <c r="YF230"/>
      <c r="YG230"/>
      <c r="YH230"/>
      <c r="YI230"/>
      <c r="YJ230"/>
      <c r="YK230"/>
      <c r="YL230"/>
      <c r="YM230"/>
      <c r="YN230"/>
      <c r="YO230"/>
      <c r="YP230"/>
      <c r="YQ230"/>
      <c r="YR230"/>
      <c r="YS230"/>
      <c r="YT230"/>
      <c r="YU230"/>
      <c r="YV230"/>
      <c r="YW230"/>
      <c r="YX230"/>
      <c r="YY230"/>
      <c r="YZ230"/>
      <c r="ZA230"/>
      <c r="ZB230"/>
      <c r="ZC230"/>
      <c r="ZD230"/>
      <c r="ZE230"/>
      <c r="ZF230"/>
      <c r="ZG230"/>
      <c r="ZH230"/>
      <c r="ZI230"/>
      <c r="ZJ230"/>
      <c r="ZK230"/>
      <c r="ZL230"/>
      <c r="ZM230"/>
      <c r="ZN230"/>
      <c r="ZO230"/>
      <c r="ZP230"/>
      <c r="ZQ230"/>
      <c r="ZR230"/>
      <c r="ZS230"/>
      <c r="ZT230"/>
      <c r="ZU230"/>
      <c r="ZV230"/>
      <c r="ZW230"/>
      <c r="ZX230"/>
      <c r="ZY230"/>
      <c r="ZZ230"/>
      <c r="AAA230"/>
      <c r="AAB230"/>
      <c r="AAC230"/>
      <c r="AAD230"/>
      <c r="AAE230"/>
      <c r="AAF230"/>
      <c r="AAG230"/>
      <c r="AAH230"/>
      <c r="AAI230"/>
      <c r="AAJ230"/>
      <c r="AAK230"/>
      <c r="AAL230"/>
      <c r="AAM230"/>
      <c r="AAN230"/>
      <c r="AAO230"/>
      <c r="AAP230"/>
      <c r="AAQ230"/>
      <c r="AAR230"/>
      <c r="AAS230"/>
      <c r="AAT230"/>
      <c r="AAU230"/>
      <c r="AAV230"/>
      <c r="AAW230"/>
      <c r="AAX230"/>
      <c r="AAY230"/>
      <c r="AAZ230"/>
      <c r="ABA230"/>
      <c r="ABB230"/>
      <c r="ABC230"/>
      <c r="ABD230"/>
      <c r="ABE230"/>
      <c r="ABF230"/>
      <c r="ABG230"/>
      <c r="ABH230"/>
      <c r="ABI230"/>
      <c r="ABJ230"/>
      <c r="ABK230"/>
      <c r="ABL230"/>
      <c r="ABM230"/>
      <c r="ABN230"/>
      <c r="ABO230"/>
      <c r="ABP230"/>
      <c r="ABQ230"/>
      <c r="ABR230"/>
      <c r="ABS230"/>
      <c r="ABT230"/>
      <c r="ABU230"/>
      <c r="ABV230"/>
      <c r="ABW230"/>
      <c r="ABX230"/>
      <c r="ABY230"/>
      <c r="ABZ230"/>
      <c r="ACA230"/>
      <c r="ACB230"/>
      <c r="ACC230"/>
      <c r="ACD230"/>
      <c r="ACE230"/>
      <c r="ACF230"/>
      <c r="ACG230"/>
      <c r="ACH230"/>
      <c r="ACI230"/>
      <c r="ACJ230"/>
      <c r="ACK230"/>
      <c r="ACL230"/>
      <c r="ACM230"/>
      <c r="ACN230"/>
      <c r="ACO230"/>
      <c r="ACP230"/>
      <c r="ACQ230"/>
      <c r="ACR230"/>
      <c r="ACS230"/>
      <c r="ACT230"/>
      <c r="ACU230"/>
      <c r="ACV230"/>
      <c r="ACW230"/>
      <c r="ACX230"/>
      <c r="ACY230"/>
      <c r="ACZ230"/>
      <c r="ADA230"/>
      <c r="ADB230"/>
      <c r="ADC230"/>
      <c r="ADD230"/>
      <c r="ADE230"/>
      <c r="ADF230"/>
      <c r="ADG230"/>
      <c r="ADH230"/>
      <c r="ADI230"/>
      <c r="ADJ230"/>
      <c r="ADK230"/>
      <c r="ADL230"/>
      <c r="ADM230"/>
      <c r="ADN230"/>
      <c r="ADO230"/>
      <c r="ADP230"/>
      <c r="ADQ230"/>
      <c r="ADR230"/>
      <c r="ADS230"/>
      <c r="ADT230"/>
      <c r="ADU230"/>
      <c r="ADV230"/>
      <c r="ADW230"/>
      <c r="ADX230"/>
      <c r="ADY230"/>
      <c r="ADZ230"/>
      <c r="AEA230"/>
      <c r="AEB230"/>
      <c r="AEC230"/>
      <c r="AED230"/>
      <c r="AEE230"/>
      <c r="AEF230"/>
      <c r="AEG230"/>
      <c r="AEH230"/>
      <c r="AEI230"/>
      <c r="AEJ230"/>
      <c r="AEK230"/>
      <c r="AEL230"/>
      <c r="AEM230"/>
      <c r="AEN230"/>
      <c r="AEO230"/>
      <c r="AEP230"/>
      <c r="AEQ230"/>
      <c r="AER230"/>
      <c r="AES230"/>
      <c r="AET230"/>
      <c r="AEU230"/>
      <c r="AEV230"/>
      <c r="AEW230"/>
      <c r="AEX230"/>
      <c r="AEY230"/>
      <c r="AEZ230"/>
      <c r="AFA230"/>
      <c r="AFB230"/>
      <c r="AFC230"/>
      <c r="AFD230"/>
      <c r="AFE230"/>
      <c r="AFF230"/>
      <c r="AFG230"/>
      <c r="AFH230"/>
      <c r="AFI230"/>
      <c r="AFJ230"/>
      <c r="AFK230"/>
      <c r="AFL230"/>
      <c r="AFM230"/>
      <c r="AFN230"/>
      <c r="AFO230"/>
      <c r="AFP230"/>
      <c r="AFQ230"/>
      <c r="AFR230"/>
      <c r="AFS230"/>
      <c r="AFT230"/>
      <c r="AFU230"/>
      <c r="AFV230"/>
      <c r="AFW230"/>
      <c r="AFX230"/>
      <c r="AFY230"/>
      <c r="AFZ230"/>
      <c r="AGA230"/>
      <c r="AGB230"/>
      <c r="AGC230"/>
      <c r="AGD230"/>
      <c r="AGE230"/>
      <c r="AGF230"/>
      <c r="AGG230"/>
      <c r="AGH230"/>
      <c r="AGI230"/>
      <c r="AGJ230"/>
      <c r="AGK230"/>
      <c r="AGL230"/>
      <c r="AGM230"/>
      <c r="AGN230"/>
      <c r="AGO230"/>
      <c r="AGP230"/>
      <c r="AGQ230"/>
      <c r="AGR230"/>
      <c r="AGS230"/>
      <c r="AGT230"/>
      <c r="AGU230"/>
      <c r="AGV230"/>
      <c r="AGW230"/>
      <c r="AGX230"/>
      <c r="AGY230"/>
      <c r="AGZ230"/>
      <c r="AHA230"/>
      <c r="AHB230"/>
      <c r="AHC230"/>
      <c r="AHD230"/>
      <c r="AHE230"/>
      <c r="AHF230"/>
      <c r="AHG230"/>
      <c r="AHH230"/>
      <c r="AHI230"/>
      <c r="AHJ230"/>
      <c r="AHK230"/>
      <c r="AHL230"/>
      <c r="AHM230"/>
      <c r="AHN230"/>
      <c r="AHO230"/>
      <c r="AHP230"/>
      <c r="AHQ230"/>
      <c r="AHR230"/>
      <c r="AHS230"/>
      <c r="AHT230"/>
      <c r="AHU230"/>
      <c r="AHV230"/>
      <c r="AHW230"/>
      <c r="AHX230"/>
      <c r="AHY230"/>
      <c r="AHZ230"/>
      <c r="AIA230"/>
      <c r="AIB230"/>
      <c r="AIC230"/>
      <c r="AID230"/>
      <c r="AIE230"/>
      <c r="AIF230"/>
      <c r="AIG230"/>
      <c r="AIH230"/>
      <c r="AII230"/>
      <c r="AIJ230"/>
      <c r="AIK230"/>
      <c r="AIL230"/>
      <c r="AIM230"/>
      <c r="AIN230"/>
      <c r="AIO230"/>
      <c r="AIP230"/>
      <c r="AIQ230"/>
      <c r="AIR230"/>
      <c r="AIS230"/>
      <c r="AIT230"/>
      <c r="AIU230"/>
      <c r="AIV230"/>
      <c r="AIW230"/>
      <c r="AIX230"/>
      <c r="AIY230"/>
      <c r="AIZ230"/>
      <c r="AJA230"/>
      <c r="AJB230"/>
      <c r="AJC230"/>
      <c r="AJD230"/>
      <c r="AJE230"/>
      <c r="AJF230"/>
      <c r="AJG230"/>
      <c r="AJH230"/>
      <c r="AJI230"/>
      <c r="AJJ230"/>
      <c r="AJK230"/>
      <c r="AJL230"/>
      <c r="AJM230"/>
      <c r="AJN230"/>
      <c r="AJO230"/>
      <c r="AJP230"/>
      <c r="AJQ230"/>
      <c r="AJR230"/>
      <c r="AJS230"/>
      <c r="AJT230"/>
      <c r="AJU230"/>
      <c r="AJV230"/>
      <c r="AJW230"/>
      <c r="AJX230"/>
      <c r="AJY230"/>
      <c r="AJZ230"/>
      <c r="AKA230"/>
      <c r="AKB230"/>
      <c r="AKC230"/>
      <c r="AKD230"/>
      <c r="AKE230"/>
      <c r="AKF230"/>
      <c r="AKG230"/>
      <c r="AKH230"/>
      <c r="AKI230"/>
      <c r="AKJ230"/>
      <c r="AKK230"/>
      <c r="AKL230"/>
      <c r="AKM230"/>
      <c r="AKN230"/>
      <c r="AKO230"/>
      <c r="AKP230"/>
      <c r="AKQ230"/>
      <c r="AKR230"/>
      <c r="AKS230"/>
      <c r="AKT230"/>
      <c r="AKU230"/>
      <c r="AKV230"/>
      <c r="AKW230"/>
      <c r="AKX230"/>
      <c r="AKY230"/>
      <c r="AKZ230"/>
      <c r="ALA230"/>
      <c r="ALB230"/>
      <c r="ALC230"/>
      <c r="ALD230"/>
      <c r="ALE230"/>
      <c r="ALF230"/>
      <c r="ALG230"/>
      <c r="ALH230"/>
      <c r="ALI230"/>
      <c r="ALJ230"/>
      <c r="ALK230"/>
      <c r="ALL230"/>
      <c r="ALM230"/>
      <c r="ALN230"/>
      <c r="ALO230"/>
      <c r="ALP230"/>
      <c r="ALQ230"/>
      <c r="ALR230"/>
      <c r="ALS230"/>
      <c r="ALT230"/>
      <c r="ALU230"/>
      <c r="ALV230"/>
      <c r="ALW230"/>
      <c r="ALX230"/>
      <c r="ALY230"/>
      <c r="ALZ230"/>
      <c r="AMA230"/>
      <c r="AMB230"/>
      <c r="AMC230"/>
      <c r="AMD230"/>
      <c r="AME230"/>
      <c r="AMF230"/>
      <c r="AMG230"/>
      <c r="AMH230"/>
      <c r="AMI230"/>
      <c r="AMJ230"/>
      <c r="AMK230"/>
      <c r="AML230"/>
      <c r="AMM230"/>
      <c r="AMN230"/>
      <c r="AMO230"/>
      <c r="AMP230"/>
      <c r="AMQ230"/>
      <c r="AMR230"/>
      <c r="AMS230"/>
      <c r="AMT230"/>
      <c r="AMU230"/>
      <c r="AMV230"/>
      <c r="AMW230"/>
      <c r="AMX230"/>
      <c r="AMY230"/>
      <c r="AMZ230"/>
      <c r="ANA230"/>
      <c r="ANB230"/>
      <c r="ANC230"/>
      <c r="AND230"/>
      <c r="ANE230"/>
      <c r="ANF230"/>
      <c r="ANG230"/>
      <c r="ANH230"/>
      <c r="ANI230"/>
      <c r="ANJ230"/>
      <c r="ANK230"/>
      <c r="ANL230"/>
      <c r="ANM230"/>
      <c r="ANN230"/>
      <c r="ANO230"/>
      <c r="ANP230"/>
      <c r="ANQ230"/>
      <c r="ANR230"/>
      <c r="ANS230"/>
      <c r="ANT230"/>
      <c r="ANU230"/>
      <c r="ANV230"/>
      <c r="ANW230"/>
      <c r="ANX230"/>
      <c r="ANY230"/>
      <c r="ANZ230"/>
      <c r="AOA230"/>
      <c r="AOB230"/>
      <c r="AOC230"/>
      <c r="AOD230"/>
      <c r="AOE230"/>
      <c r="AOF230"/>
      <c r="AOG230"/>
      <c r="AOH230"/>
      <c r="AOI230"/>
      <c r="AOJ230"/>
      <c r="AOK230"/>
      <c r="AOL230"/>
      <c r="AOM230"/>
      <c r="AON230"/>
      <c r="AOO230"/>
      <c r="AOP230"/>
      <c r="AOQ230"/>
      <c r="AOR230"/>
      <c r="AOS230"/>
      <c r="AOT230"/>
      <c r="AOU230"/>
      <c r="AOV230"/>
      <c r="AOW230"/>
      <c r="AOX230"/>
      <c r="AOY230"/>
      <c r="AOZ230"/>
      <c r="APA230"/>
      <c r="APB230"/>
      <c r="APC230"/>
      <c r="APD230"/>
      <c r="APE230"/>
      <c r="APF230"/>
      <c r="APG230"/>
      <c r="APH230"/>
      <c r="API230"/>
      <c r="APJ230"/>
      <c r="APK230"/>
      <c r="APL230"/>
      <c r="APM230"/>
      <c r="APN230"/>
      <c r="APO230"/>
      <c r="APP230"/>
      <c r="APQ230"/>
      <c r="APR230"/>
      <c r="APS230"/>
      <c r="APT230"/>
      <c r="APU230"/>
      <c r="APV230"/>
      <c r="APW230"/>
      <c r="APX230"/>
      <c r="APY230"/>
      <c r="APZ230"/>
      <c r="AQA230"/>
      <c r="AQB230"/>
      <c r="AQC230"/>
      <c r="AQD230"/>
      <c r="AQE230"/>
      <c r="AQF230"/>
      <c r="AQG230"/>
      <c r="AQH230"/>
      <c r="AQI230"/>
      <c r="AQJ230"/>
      <c r="AQK230"/>
      <c r="AQL230"/>
      <c r="AQM230"/>
      <c r="AQN230"/>
      <c r="AQO230"/>
      <c r="AQP230"/>
      <c r="AQQ230"/>
      <c r="AQR230"/>
      <c r="AQS230"/>
      <c r="AQT230"/>
      <c r="AQU230"/>
      <c r="AQV230"/>
      <c r="AQW230"/>
      <c r="AQX230"/>
      <c r="AQY230"/>
      <c r="AQZ230"/>
      <c r="ARA230"/>
      <c r="ARB230"/>
      <c r="ARC230"/>
      <c r="ARD230"/>
      <c r="ARE230"/>
      <c r="ARF230"/>
      <c r="ARG230"/>
      <c r="ARH230"/>
      <c r="ARI230"/>
      <c r="ARJ230"/>
      <c r="ARK230"/>
      <c r="ARL230"/>
      <c r="ARM230"/>
      <c r="ARN230"/>
      <c r="ARO230"/>
      <c r="ARP230"/>
      <c r="ARQ230"/>
      <c r="ARR230"/>
      <c r="ARS230"/>
      <c r="ART230"/>
      <c r="ARU230"/>
      <c r="ARV230"/>
      <c r="ARW230"/>
      <c r="ARX230"/>
      <c r="ARY230"/>
      <c r="ARZ230"/>
      <c r="ASA230"/>
      <c r="ASB230"/>
      <c r="ASC230"/>
      <c r="ASD230"/>
      <c r="ASE230"/>
      <c r="ASF230"/>
      <c r="ASG230"/>
      <c r="ASH230"/>
      <c r="ASI230"/>
      <c r="ASJ230"/>
      <c r="ASK230"/>
      <c r="ASL230"/>
      <c r="ASM230"/>
      <c r="ASN230"/>
      <c r="ASO230"/>
      <c r="ASP230"/>
      <c r="ASQ230"/>
      <c r="ASR230"/>
      <c r="ASS230"/>
      <c r="AST230"/>
      <c r="ASU230"/>
      <c r="ASV230"/>
      <c r="ASW230"/>
      <c r="ASX230"/>
      <c r="ASY230"/>
      <c r="ASZ230"/>
      <c r="ATA230"/>
      <c r="ATB230"/>
      <c r="ATC230"/>
      <c r="ATD230"/>
      <c r="ATE230"/>
      <c r="ATF230"/>
      <c r="ATG230"/>
      <c r="ATH230"/>
      <c r="ATI230"/>
      <c r="ATJ230"/>
      <c r="ATK230"/>
      <c r="ATL230"/>
      <c r="ATM230"/>
      <c r="ATN230"/>
      <c r="ATO230"/>
      <c r="ATP230"/>
      <c r="ATQ230"/>
      <c r="ATR230"/>
      <c r="ATS230"/>
      <c r="ATT230"/>
      <c r="ATU230"/>
      <c r="ATV230"/>
      <c r="ATW230"/>
      <c r="ATX230"/>
      <c r="ATY230"/>
      <c r="ATZ230"/>
      <c r="AUA230"/>
      <c r="AUB230"/>
      <c r="AUC230"/>
      <c r="AUD230"/>
      <c r="AUE230"/>
      <c r="AUF230"/>
      <c r="AUG230"/>
      <c r="AUH230"/>
      <c r="AUI230"/>
      <c r="AUJ230"/>
      <c r="AUK230"/>
      <c r="AUL230"/>
      <c r="AUM230"/>
      <c r="AUN230"/>
      <c r="AUO230"/>
      <c r="AUP230"/>
      <c r="AUQ230"/>
      <c r="AUR230"/>
      <c r="AUS230"/>
      <c r="AUT230"/>
      <c r="AUU230"/>
      <c r="AUV230"/>
      <c r="AUW230"/>
      <c r="AUX230"/>
      <c r="AUY230"/>
      <c r="AUZ230"/>
      <c r="AVA230"/>
      <c r="AVB230"/>
      <c r="AVC230"/>
      <c r="AVD230"/>
      <c r="AVE230"/>
      <c r="AVF230"/>
      <c r="AVG230"/>
      <c r="AVH230"/>
      <c r="AVI230"/>
      <c r="AVJ230"/>
      <c r="AVK230"/>
      <c r="AVL230"/>
      <c r="AVM230"/>
      <c r="AVN230"/>
      <c r="AVO230"/>
      <c r="AVP230"/>
      <c r="AVQ230"/>
      <c r="AVR230"/>
      <c r="AVS230"/>
      <c r="AVT230"/>
      <c r="AVU230"/>
      <c r="AVV230"/>
      <c r="AVW230"/>
      <c r="AVX230"/>
      <c r="AVY230"/>
      <c r="AVZ230"/>
      <c r="AWA230"/>
      <c r="AWB230"/>
      <c r="AWC230"/>
      <c r="AWD230"/>
      <c r="AWE230"/>
      <c r="AWF230"/>
      <c r="AWG230"/>
      <c r="AWH230"/>
      <c r="AWI230"/>
      <c r="AWJ230"/>
      <c r="AWK230"/>
      <c r="AWL230"/>
      <c r="AWM230"/>
      <c r="AWN230"/>
      <c r="AWO230"/>
      <c r="AWP230"/>
      <c r="AWQ230"/>
      <c r="AWR230"/>
      <c r="AWS230"/>
      <c r="AWT230"/>
      <c r="AWU230"/>
      <c r="AWV230"/>
      <c r="AWW230"/>
      <c r="AWX230"/>
      <c r="AWY230"/>
      <c r="AWZ230"/>
      <c r="AXA230"/>
      <c r="AXB230"/>
      <c r="AXC230"/>
      <c r="AXD230"/>
      <c r="AXE230"/>
      <c r="AXF230"/>
      <c r="AXG230"/>
      <c r="AXH230"/>
      <c r="AXI230"/>
      <c r="AXJ230"/>
      <c r="AXK230"/>
      <c r="AXL230"/>
      <c r="AXM230"/>
      <c r="AXN230"/>
      <c r="AXO230"/>
      <c r="AXP230"/>
      <c r="AXQ230"/>
      <c r="AXR230"/>
      <c r="AXS230"/>
      <c r="AXT230"/>
      <c r="AXU230"/>
      <c r="AXV230"/>
      <c r="AXW230"/>
      <c r="AXX230"/>
      <c r="AXY230"/>
      <c r="AXZ230"/>
      <c r="AYA230"/>
      <c r="AYB230"/>
      <c r="AYC230"/>
      <c r="AYD230"/>
      <c r="AYE230"/>
      <c r="AYF230"/>
      <c r="AYG230"/>
      <c r="AYH230"/>
      <c r="AYI230"/>
      <c r="AYJ230"/>
      <c r="AYK230"/>
      <c r="AYL230"/>
      <c r="AYM230"/>
      <c r="AYN230"/>
      <c r="AYO230"/>
      <c r="AYP230"/>
      <c r="AYQ230"/>
      <c r="AYR230"/>
      <c r="AYS230"/>
      <c r="AYT230"/>
      <c r="AYU230"/>
      <c r="AYV230"/>
      <c r="AYW230"/>
      <c r="AYX230"/>
      <c r="AYY230"/>
      <c r="AYZ230"/>
      <c r="AZA230"/>
      <c r="AZB230"/>
      <c r="AZC230"/>
      <c r="AZD230"/>
      <c r="AZE230"/>
      <c r="AZF230"/>
      <c r="AZG230"/>
      <c r="AZH230"/>
      <c r="AZI230"/>
      <c r="AZJ230"/>
      <c r="AZK230"/>
      <c r="AZL230"/>
      <c r="AZM230"/>
      <c r="AZN230"/>
      <c r="AZO230"/>
      <c r="AZP230"/>
      <c r="AZQ230"/>
      <c r="AZR230"/>
      <c r="AZS230"/>
      <c r="AZT230"/>
      <c r="AZU230"/>
      <c r="AZV230"/>
      <c r="AZW230"/>
      <c r="AZX230"/>
      <c r="AZY230"/>
      <c r="AZZ230"/>
      <c r="BAA230"/>
      <c r="BAB230"/>
      <c r="BAC230"/>
      <c r="BAD230"/>
      <c r="BAE230"/>
      <c r="BAF230"/>
      <c r="BAG230"/>
      <c r="BAH230"/>
      <c r="BAI230"/>
      <c r="BAJ230"/>
      <c r="BAK230"/>
      <c r="BAL230"/>
      <c r="BAM230"/>
      <c r="BAN230"/>
      <c r="BAO230"/>
      <c r="BAP230"/>
      <c r="BAQ230"/>
      <c r="BAR230"/>
      <c r="BAS230"/>
      <c r="BAT230"/>
      <c r="BAU230"/>
      <c r="BAV230"/>
      <c r="BAW230"/>
      <c r="BAX230"/>
      <c r="BAY230"/>
      <c r="BAZ230"/>
      <c r="BBA230"/>
      <c r="BBB230"/>
      <c r="BBC230"/>
      <c r="BBD230"/>
      <c r="BBE230"/>
      <c r="BBF230"/>
      <c r="BBG230"/>
      <c r="BBH230"/>
      <c r="BBI230"/>
      <c r="BBJ230"/>
      <c r="BBK230"/>
      <c r="BBL230"/>
      <c r="BBM230"/>
      <c r="BBN230"/>
      <c r="BBO230"/>
      <c r="BBP230"/>
      <c r="BBQ230"/>
      <c r="BBR230"/>
      <c r="BBS230"/>
      <c r="BBT230"/>
      <c r="BBU230"/>
      <c r="BBV230"/>
      <c r="BBW230"/>
      <c r="BBX230"/>
      <c r="BBY230"/>
      <c r="BBZ230"/>
      <c r="BCA230"/>
      <c r="BCB230"/>
      <c r="BCC230"/>
      <c r="BCD230"/>
      <c r="BCE230"/>
      <c r="BCF230"/>
      <c r="BCG230"/>
      <c r="BCH230"/>
      <c r="BCI230"/>
      <c r="BCJ230"/>
      <c r="BCK230"/>
      <c r="BCL230"/>
      <c r="BCM230"/>
      <c r="BCN230"/>
      <c r="BCO230"/>
      <c r="BCP230"/>
      <c r="BCQ230"/>
      <c r="BCR230"/>
      <c r="BCS230"/>
      <c r="BCT230"/>
      <c r="BCU230"/>
      <c r="BCV230"/>
      <c r="BCW230"/>
      <c r="BCX230"/>
      <c r="BCY230"/>
      <c r="BCZ230"/>
      <c r="BDA230"/>
      <c r="BDB230"/>
      <c r="BDC230"/>
      <c r="BDD230"/>
      <c r="BDE230"/>
      <c r="BDF230"/>
      <c r="BDG230"/>
      <c r="BDH230"/>
      <c r="BDI230"/>
      <c r="BDJ230"/>
      <c r="BDK230"/>
      <c r="BDL230"/>
      <c r="BDM230"/>
      <c r="BDN230"/>
      <c r="BDO230"/>
      <c r="BDP230"/>
      <c r="BDQ230"/>
      <c r="BDR230"/>
      <c r="BDS230"/>
      <c r="BDT230"/>
      <c r="BDU230"/>
      <c r="BDV230"/>
      <c r="BDW230"/>
      <c r="BDX230"/>
      <c r="BDY230"/>
      <c r="BDZ230"/>
      <c r="BEA230"/>
      <c r="BEB230"/>
      <c r="BEC230"/>
      <c r="BED230"/>
      <c r="BEE230"/>
      <c r="BEF230"/>
      <c r="BEG230"/>
      <c r="BEH230"/>
      <c r="BEI230"/>
      <c r="BEJ230"/>
      <c r="BEK230"/>
      <c r="BEL230"/>
      <c r="BEM230"/>
      <c r="BEN230"/>
      <c r="BEO230"/>
      <c r="BEP230"/>
      <c r="BEQ230"/>
      <c r="BER230"/>
      <c r="BES230"/>
      <c r="BET230"/>
      <c r="BEU230"/>
      <c r="BEV230"/>
      <c r="BEW230"/>
      <c r="BEX230"/>
      <c r="BEY230"/>
      <c r="BEZ230"/>
      <c r="BFA230"/>
      <c r="BFB230"/>
      <c r="BFC230"/>
      <c r="BFD230"/>
      <c r="BFE230"/>
      <c r="BFF230"/>
      <c r="BFG230"/>
      <c r="BFH230"/>
      <c r="BFI230"/>
      <c r="BFJ230"/>
      <c r="BFK230"/>
      <c r="BFL230"/>
      <c r="BFM230"/>
      <c r="BFN230"/>
      <c r="BFO230"/>
      <c r="BFP230"/>
      <c r="BFQ230"/>
      <c r="BFR230"/>
      <c r="BFS230"/>
      <c r="BFT230"/>
      <c r="BFU230"/>
      <c r="BFV230"/>
      <c r="BFW230"/>
      <c r="BFX230"/>
      <c r="BFY230"/>
      <c r="BFZ230"/>
      <c r="BGA230"/>
      <c r="BGB230"/>
      <c r="BGC230"/>
      <c r="BGD230"/>
      <c r="BGE230"/>
      <c r="BGF230"/>
      <c r="BGG230"/>
      <c r="BGH230"/>
      <c r="BGI230"/>
      <c r="BGJ230"/>
      <c r="BGK230"/>
      <c r="BGL230"/>
      <c r="BGM230"/>
      <c r="BGN230"/>
      <c r="BGO230"/>
      <c r="BGP230"/>
      <c r="BGQ230"/>
      <c r="BGR230"/>
      <c r="BGS230"/>
      <c r="BGT230"/>
      <c r="BGU230"/>
      <c r="BGV230"/>
      <c r="BGW230"/>
      <c r="BGX230"/>
      <c r="BGY230"/>
      <c r="BGZ230"/>
      <c r="BHA230"/>
      <c r="BHB230"/>
      <c r="BHC230"/>
      <c r="BHD230"/>
      <c r="BHE230"/>
      <c r="BHF230"/>
      <c r="BHG230"/>
      <c r="BHH230"/>
      <c r="BHI230"/>
      <c r="BHJ230"/>
      <c r="BHK230"/>
      <c r="BHL230"/>
      <c r="BHM230"/>
      <c r="BHN230"/>
      <c r="BHO230"/>
      <c r="BHP230"/>
      <c r="BHQ230"/>
      <c r="BHR230"/>
      <c r="BHS230"/>
      <c r="BHT230"/>
      <c r="BHU230"/>
      <c r="BHV230"/>
      <c r="BHW230"/>
      <c r="BHX230"/>
      <c r="BHY230"/>
      <c r="BHZ230"/>
      <c r="BIA230"/>
      <c r="BIB230"/>
      <c r="BIC230"/>
    </row>
  </sheetData>
  <mergeCells count="152">
    <mergeCell ref="C147:C149"/>
    <mergeCell ref="D147:D149"/>
    <mergeCell ref="A5:A6"/>
    <mergeCell ref="G5:K5"/>
    <mergeCell ref="L5:O5"/>
    <mergeCell ref="P5:S5"/>
    <mergeCell ref="D195:D197"/>
    <mergeCell ref="D198:D200"/>
    <mergeCell ref="C222:C224"/>
    <mergeCell ref="D222:D224"/>
    <mergeCell ref="C207:C209"/>
    <mergeCell ref="C219:C221"/>
    <mergeCell ref="C216:C218"/>
    <mergeCell ref="D207:D209"/>
    <mergeCell ref="D216:D218"/>
    <mergeCell ref="D219:D221"/>
    <mergeCell ref="C210:C212"/>
    <mergeCell ref="C213:C215"/>
    <mergeCell ref="D210:D212"/>
    <mergeCell ref="D213:D215"/>
    <mergeCell ref="D201:D203"/>
    <mergeCell ref="C201:C203"/>
    <mergeCell ref="C30:C32"/>
    <mergeCell ref="D30:D32"/>
    <mergeCell ref="C54:C56"/>
    <mergeCell ref="D54:D56"/>
    <mergeCell ref="C57:C59"/>
    <mergeCell ref="D57:D59"/>
    <mergeCell ref="C51:C53"/>
    <mergeCell ref="D51:D53"/>
    <mergeCell ref="C72:C74"/>
    <mergeCell ref="D72:D74"/>
    <mergeCell ref="C69:C71"/>
    <mergeCell ref="D69:D71"/>
    <mergeCell ref="C60:C62"/>
    <mergeCell ref="D60:D62"/>
    <mergeCell ref="C63:C65"/>
    <mergeCell ref="D63:D65"/>
    <mergeCell ref="C66:C68"/>
    <mergeCell ref="D66:D68"/>
    <mergeCell ref="C168:C170"/>
    <mergeCell ref="D168:D170"/>
    <mergeCell ref="C171:C173"/>
    <mergeCell ref="D171:D173"/>
    <mergeCell ref="C165:C167"/>
    <mergeCell ref="D165:D167"/>
    <mergeCell ref="D204:D206"/>
    <mergeCell ref="C204:C206"/>
    <mergeCell ref="C195:C197"/>
    <mergeCell ref="C198:C200"/>
    <mergeCell ref="C183:C185"/>
    <mergeCell ref="D183:D185"/>
    <mergeCell ref="C2:S2"/>
    <mergeCell ref="B5:C6"/>
    <mergeCell ref="D5:D6"/>
    <mergeCell ref="C18:C20"/>
    <mergeCell ref="D18:D20"/>
    <mergeCell ref="C27:C29"/>
    <mergeCell ref="D27:D29"/>
    <mergeCell ref="E5:E6"/>
    <mergeCell ref="F5:F6"/>
    <mergeCell ref="C21:C23"/>
    <mergeCell ref="D21:D23"/>
    <mergeCell ref="C24:C26"/>
    <mergeCell ref="D24:D26"/>
    <mergeCell ref="C8:C11"/>
    <mergeCell ref="D8:D11"/>
    <mergeCell ref="C12:C14"/>
    <mergeCell ref="D12:D14"/>
    <mergeCell ref="C15:C17"/>
    <mergeCell ref="D15:D17"/>
    <mergeCell ref="H3:J3"/>
    <mergeCell ref="C33:C35"/>
    <mergeCell ref="D33:D35"/>
    <mergeCell ref="C36:C38"/>
    <mergeCell ref="D36:D38"/>
    <mergeCell ref="C39:C41"/>
    <mergeCell ref="D39:D41"/>
    <mergeCell ref="C42:C44"/>
    <mergeCell ref="D42:D44"/>
    <mergeCell ref="D48:D50"/>
    <mergeCell ref="C48:C50"/>
    <mergeCell ref="C45:C47"/>
    <mergeCell ref="D45:D47"/>
    <mergeCell ref="D77:D79"/>
    <mergeCell ref="C83:C85"/>
    <mergeCell ref="D83:D85"/>
    <mergeCell ref="C86:C88"/>
    <mergeCell ref="D86:D88"/>
    <mergeCell ref="C77:C79"/>
    <mergeCell ref="C80:C82"/>
    <mergeCell ref="D80:D82"/>
    <mergeCell ref="C113:C115"/>
    <mergeCell ref="D113:D115"/>
    <mergeCell ref="C95:C97"/>
    <mergeCell ref="D95:D97"/>
    <mergeCell ref="C101:C103"/>
    <mergeCell ref="D101:D103"/>
    <mergeCell ref="C104:C106"/>
    <mergeCell ref="D104:D106"/>
    <mergeCell ref="C107:C109"/>
    <mergeCell ref="D107:D109"/>
    <mergeCell ref="C116:C118"/>
    <mergeCell ref="D116:D118"/>
    <mergeCell ref="C119:C121"/>
    <mergeCell ref="D119:D121"/>
    <mergeCell ref="C89:C91"/>
    <mergeCell ref="D89:D91"/>
    <mergeCell ref="C110:C112"/>
    <mergeCell ref="D110:D112"/>
    <mergeCell ref="C126:C128"/>
    <mergeCell ref="D126:D128"/>
    <mergeCell ref="C123:C125"/>
    <mergeCell ref="D123:D125"/>
    <mergeCell ref="C92:C94"/>
    <mergeCell ref="D92:D94"/>
    <mergeCell ref="D98:D100"/>
    <mergeCell ref="C98:C100"/>
    <mergeCell ref="C132:C134"/>
    <mergeCell ref="D132:D134"/>
    <mergeCell ref="C135:C137"/>
    <mergeCell ref="D135:D137"/>
    <mergeCell ref="C138:C140"/>
    <mergeCell ref="D138:D140"/>
    <mergeCell ref="C141:C143"/>
    <mergeCell ref="D141:D143"/>
    <mergeCell ref="C129:C131"/>
    <mergeCell ref="D129:D131"/>
    <mergeCell ref="C144:C146"/>
    <mergeCell ref="D192:D194"/>
    <mergeCell ref="C192:C194"/>
    <mergeCell ref="C189:C191"/>
    <mergeCell ref="C186:C188"/>
    <mergeCell ref="D186:D188"/>
    <mergeCell ref="D189:D191"/>
    <mergeCell ref="C150:C152"/>
    <mergeCell ref="D150:D152"/>
    <mergeCell ref="C153:C155"/>
    <mergeCell ref="D153:D155"/>
    <mergeCell ref="D144:D146"/>
    <mergeCell ref="C156:C158"/>
    <mergeCell ref="D156:D158"/>
    <mergeCell ref="C162:C164"/>
    <mergeCell ref="D162:D164"/>
    <mergeCell ref="C177:C179"/>
    <mergeCell ref="D177:D179"/>
    <mergeCell ref="C180:C182"/>
    <mergeCell ref="D180:D182"/>
    <mergeCell ref="C174:C176"/>
    <mergeCell ref="D174:D176"/>
    <mergeCell ref="C159:C161"/>
    <mergeCell ref="D159:D161"/>
  </mergeCells>
  <pageMargins left="0.39370078740157483" right="0.39370078740157483" top="0" bottom="0" header="0.31496062992125984" footer="0.31496062992125984"/>
  <pageSetup paperSize="9" scale="44" fitToHeight="0" orientation="landscape" r:id="rId1"/>
  <rowBreaks count="7" manualBreakCount="7">
    <brk id="23" min="2" max="11" man="1"/>
    <brk id="53" min="2" max="11" man="1"/>
    <brk id="65" min="2" max="18" man="1"/>
    <brk id="79" min="2" max="11" man="1"/>
    <brk id="118" max="19" man="1"/>
    <brk id="149" min="2" max="18" man="1"/>
    <brk id="173" min="2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ОК</vt:lpstr>
      <vt:lpstr>'Вариант ОК'!Область_печати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2013-09-03T10:12:16Z</cp:lastPrinted>
  <dcterms:created xsi:type="dcterms:W3CDTF">2006-09-16T00:00:00Z</dcterms:created>
  <dcterms:modified xsi:type="dcterms:W3CDTF">2020-03-11T13:29:24Z</dcterms:modified>
</cp:coreProperties>
</file>