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611" activeTab="0"/>
  </bookViews>
  <sheets>
    <sheet name="Доходы 2018 - Приложение 3" sheetId="1" r:id="rId1"/>
    <sheet name="Доходы 2019 2020- Приложение 4" sheetId="2" r:id="rId2"/>
  </sheets>
  <definedNames>
    <definedName name="_xlnm.Print_Area" localSheetId="1">'Доходы 2019 2020- Приложение 4'!$A$1:$F$85</definedName>
  </definedNames>
  <calcPr fullCalcOnLoad="1"/>
</workbook>
</file>

<file path=xl/sharedStrings.xml><?xml version="1.0" encoding="utf-8"?>
<sst xmlns="http://schemas.openxmlformats.org/spreadsheetml/2006/main" count="296" uniqueCount="164">
  <si>
    <t>Иные межбюджетные трансферты</t>
  </si>
  <si>
    <t>муниципальный  район  Ленинградской  области</t>
  </si>
  <si>
    <t xml:space="preserve">                    УТВЕРЖДЕНЫ</t>
  </si>
  <si>
    <t xml:space="preserve">муниципального образования   Волосовский  </t>
  </si>
  <si>
    <t>Код бюджетной классификации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</si>
  <si>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</si>
  <si>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</si>
  <si>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</si>
  <si>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</si>
  <si>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</si>
  <si>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</si>
  <si>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</si>
  <si>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</si>
  <si>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</si>
  <si>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</si>
  <si>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</si>
  <si>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</si>
  <si>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</si>
  <si>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</si>
  <si>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</si>
  <si>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</si>
  <si>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Единый   налог  на вмененный доход для отдельных видов деятельности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</si>
  <si>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</si>
  <si>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</si>
  <si>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</si>
  <si>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</si>
  <si>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</si>
  <si>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</si>
  <si>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</si>
  <si>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</si>
  <si>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Прочие доходы  от компенсации затрат государства</t>
  </si>
  <si>
    <t>Налог, взимаемый в связи с применением упрощенной системы налогообложения</t>
  </si>
  <si>
    <t xml:space="preserve">Прочие доходы  от компенсации затрат бюджетов  муниципальных районов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</si>
  <si>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</si>
  <si>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</si>
  <si>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</si>
  <si>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</si>
  <si>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 xml:space="preserve">Прочие доходы  от оказания платных услуг (работ) получателями средств бюджетов  муниципальных районов 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</si>
  <si>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</si>
  <si>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</si>
  <si>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</si>
  <si>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</si>
  <si>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 государственная  собственность на которые не разграничена и которые расположены в границах городских  поселений</t>
  </si>
  <si>
    <t>Субсидии бюджетам бюджетной системы Российской Федерации (межбюджетные субсидии)</t>
  </si>
  <si>
    <t>Прочие неналоговые доходы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</si>
  <si>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</si>
  <si>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</si>
  <si>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</si>
  <si>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</si>
  <si>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</si>
  <si>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</si>
  <si>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</si>
  <si>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</si>
  <si>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 13 декабря 2017 года № 219</t>
  </si>
  <si>
    <t xml:space="preserve">решением  совета депутатов     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</si>
  <si>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</si>
  <si>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Приложение   4</t>
  </si>
  <si>
    <t xml:space="preserve">Прочие неналоговые доходы бюджетов муниципальных районов </t>
  </si>
  <si>
    <t xml:space="preserve"> решением  совета депутатов  </t>
  </si>
  <si>
    <t xml:space="preserve"> доходов в бюджет муниципального образования Волосовский муниципальный район Ленинградской области на 2018 год</t>
  </si>
  <si>
    <t xml:space="preserve">Прогнозируемые поступления </t>
  </si>
  <si>
    <t xml:space="preserve"> Сумма  (рублей)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</si>
  <si>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</si>
  <si>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</si>
  <si>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1 00 00000 00 0000 000</t>
  </si>
  <si>
    <t>1 03 00000 00 0000 000</t>
  </si>
  <si>
    <t>1 03 02000 01 0000 110</t>
  </si>
  <si>
    <t>2 02 30000 00 0000 151</t>
  </si>
  <si>
    <t xml:space="preserve"> 2 02 20000 00 0000 151</t>
  </si>
  <si>
    <t>2 02 00000 00 0000 000</t>
  </si>
  <si>
    <t xml:space="preserve"> 2 00 00000 00 0000 000</t>
  </si>
  <si>
    <t>1 17 05050 05 0000 180</t>
  </si>
  <si>
    <t>1 17 00000 00 0000 000</t>
  </si>
  <si>
    <t>1 14 06025 05 0000 430</t>
  </si>
  <si>
    <t>1 14 06013 13 0000 430</t>
  </si>
  <si>
    <t xml:space="preserve"> 1 14 06013 05 0000 430</t>
  </si>
  <si>
    <t>1 14 06000 00 0000 430</t>
  </si>
  <si>
    <t>1 14 02053 05 0000 410</t>
  </si>
  <si>
    <t xml:space="preserve">2019 год                  </t>
  </si>
  <si>
    <t xml:space="preserve">2020 год                 </t>
  </si>
  <si>
    <t>1 05 02000 02 0000 110</t>
  </si>
  <si>
    <t>1 05 03000 01 0000 110</t>
  </si>
  <si>
    <t>1 08 00000 00 0000 000</t>
  </si>
  <si>
    <t>1 05 04000 02 0000 110</t>
  </si>
  <si>
    <t>1 11 00000 00 0000 000</t>
  </si>
  <si>
    <t>1 11 05000 00 0000 120</t>
  </si>
  <si>
    <t>1 11 05013 05 0000 120</t>
  </si>
  <si>
    <t>1 11 05013 13 0000 120</t>
  </si>
  <si>
    <t>1 11 05025 05 0000 120</t>
  </si>
  <si>
    <t>1 11 05035 05 0000 120</t>
  </si>
  <si>
    <t>1 11 05075 05 0000 120</t>
  </si>
  <si>
    <t>1 11 07000 00 0000 120</t>
  </si>
  <si>
    <t>1 11 07015 05 0000 120</t>
  </si>
  <si>
    <t>1 11 09000 00 0000 120</t>
  </si>
  <si>
    <t>1 11 09045 05 0000 120</t>
  </si>
  <si>
    <t>1 12 00000 00 0000 000</t>
  </si>
  <si>
    <t>1 12 01000 01 0000 120</t>
  </si>
  <si>
    <t>1 13 00000 00 0000 000</t>
  </si>
  <si>
    <t>1 13 01990 00 0000 130</t>
  </si>
  <si>
    <t>1 13 01995 05 0000 130</t>
  </si>
  <si>
    <t>1 13 02990 00 0000 130</t>
  </si>
  <si>
    <t>1 13 02995 05 0000 130</t>
  </si>
  <si>
    <t>1 14 00000 00 0000 000</t>
  </si>
  <si>
    <t>1 14 02000 00 0000 000</t>
  </si>
  <si>
    <t>1 16 00000 00 0000 000</t>
  </si>
  <si>
    <t>1 01 00000 00 0000 000</t>
  </si>
  <si>
    <t>1 01 02000 01 0000 110</t>
  </si>
  <si>
    <t>1 05 00000 00 0000 000</t>
  </si>
  <si>
    <t>1 05 01000 00 0000 110</t>
  </si>
  <si>
    <t xml:space="preserve"> (в редакции решения совета депутатов </t>
  </si>
  <si>
    <t>БЕЗВОЗМЕЗДНЫЕ ПОСТУПЛЕНИЯ ОТ ДРУГИХ БЮДЖЕТОВ БЮДЖЕТНОЙ СИСТЕМЫ РОССИЙСКОЙ ФЕДЕРАЦИИ</t>
  </si>
  <si>
    <t>2 02 40000 00 0000 151</t>
  </si>
  <si>
    <t>2 02 10000 00 0000 151</t>
  </si>
  <si>
    <t>2 00 00000 00 0000 000</t>
  </si>
  <si>
    <t xml:space="preserve"> 1 16 00000 00 0000 000</t>
  </si>
  <si>
    <t xml:space="preserve"> 1 14 06025 05 0000 430</t>
  </si>
  <si>
    <t xml:space="preserve"> 1 14 06000 00 0000 430</t>
  </si>
  <si>
    <t>1 14 02053 05 0000 440</t>
  </si>
  <si>
    <t xml:space="preserve"> 1 14 02052 05 0000 440</t>
  </si>
  <si>
    <t xml:space="preserve"> 1 13 02065 05 0000 130</t>
  </si>
  <si>
    <t xml:space="preserve">2 02 15001 05 0000 151
</t>
  </si>
  <si>
    <t xml:space="preserve">Дотации бюджетам муниципальных районов на выравнивание бюджетной обеспеченности
</t>
  </si>
  <si>
    <t>2 02 19999 05 0000 151</t>
  </si>
  <si>
    <t xml:space="preserve">Прочие дотации бюджетам муниципальных районов
</t>
  </si>
  <si>
    <t xml:space="preserve"> 2 02 20077 05 0000 151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</si>
  <si>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Субсидии бюджетам муниципальных районов на софинансирование капитальных вложений в объекты муниципальной собственности
</t>
  </si>
  <si>
    <t xml:space="preserve"> 2 02 20216 05 0000 151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</si>
  <si>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</si>
  <si>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2 02 25027 05 0000 151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</si>
  <si>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2011 - 2020 годы
</t>
  </si>
  <si>
    <t xml:space="preserve">Субсидия бюджетам муниципальных районов на поддержку отрасли культуры
</t>
  </si>
  <si>
    <t xml:space="preserve">Прочие субсидии бюджетам муниципальных районов
</t>
  </si>
  <si>
    <t>2 02 25519 05 0000 151</t>
  </si>
  <si>
    <t>2 02 29999 05 0000 151</t>
  </si>
  <si>
    <t xml:space="preserve">2 02 30024 05 0000 151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</si>
  <si>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</si>
  <si>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2 02 30027 05 0000 151
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</si>
  <si>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</si>
  <si>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 xml:space="preserve">2 02 35082 05 0000 151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</si>
  <si>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</si>
  <si>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2 02 35120 05 0000 151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</si>
  <si>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</si>
  <si>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2 02 35135 05 0000 151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</si>
  <si>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</si>
  <si>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2 02 35176 05 0000 151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</si>
  <si>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</si>
  <si>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2 02 35260 05 0000 151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</si>
  <si>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</si>
  <si>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2 02 35930 05 0000 151
</t>
  </si>
  <si>
    <t xml:space="preserve">Субвенции бюджетам муниципальных районов на государственную регистрацию актов гражданского состояния
</t>
  </si>
  <si>
    <t xml:space="preserve">2 02 40014 05 0000 151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</si>
  <si>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</si>
  <si>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2 02 45160 05 0000 151
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</si>
  <si>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</si>
  <si>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2 02 49999 05 0000 151
</t>
  </si>
  <si>
    <t xml:space="preserve">Прочие межбюджетные трансферты, передаваемые бюджетам муниципальных районов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</si>
  <si>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</si>
  <si>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1 08 03010 01 1000 110</t>
  </si>
  <si>
    <t>доходов в  бюджет муниципального образования Волосовский муниципальный район Ленинградской области на плановый период 2019 и 2020 годов</t>
  </si>
  <si>
    <t>Источники доходов</t>
  </si>
  <si>
    <t>2 02 20077 05 0000 151</t>
  </si>
  <si>
    <t>2 02 20216 05 0000 151</t>
  </si>
  <si>
    <t>2 02 20000 00 0000 151</t>
  </si>
  <si>
    <t>от 12 декабря  2018 года № 281)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</si>
</sst>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"/>
    <numFmt numFmtId="174" formatCode="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6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6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7" fillId="34" borderId="0" xfId="59" applyFont="1" applyFill="1" applyAlignment="1">
      <alignment/>
      <protection/>
    </xf>
    <xf numFmtId="0" fontId="6" fillId="0" borderId="0" xfId="59" applyFont="1" applyAlignment="1">
      <alignment/>
      <protection/>
    </xf>
    <xf numFmtId="0" fontId="4" fillId="0" borderId="0" xfId="59" applyAlignment="1">
      <alignment/>
      <protection/>
    </xf>
    <xf numFmtId="0" fontId="5" fillId="33" borderId="0" xfId="59" applyFont="1" applyFill="1" applyAlignment="1">
      <alignment vertical="top" wrapText="1"/>
      <protection/>
    </xf>
    <xf numFmtId="0" fontId="6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6" fillId="34" borderId="10" xfId="57" applyFont="1" applyFill="1" applyBorder="1" applyAlignment="1">
      <alignment horizontal="justify" vertical="top" wrapText="1"/>
      <protection/>
    </xf>
    <xf numFmtId="0" fontId="11" fillId="34" borderId="10" xfId="57" applyFont="1" applyFill="1" applyBorder="1" applyAlignment="1">
      <alignment horizontal="justify" vertical="top" wrapText="1"/>
      <protection/>
    </xf>
    <xf numFmtId="0" fontId="6" fillId="34" borderId="10" xfId="0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vertical="top" wrapText="1"/>
    </xf>
    <xf numFmtId="0" fontId="14" fillId="0" borderId="0" xfId="59" applyFont="1" applyAlignment="1">
      <alignment/>
      <protection/>
    </xf>
    <xf numFmtId="0" fontId="6" fillId="34" borderId="0" xfId="59" applyFont="1" applyFill="1" applyAlignment="1">
      <alignment horizontal="right"/>
      <protection/>
    </xf>
    <xf numFmtId="0" fontId="14" fillId="0" borderId="0" xfId="59" applyFont="1">
      <alignment/>
      <protection/>
    </xf>
    <xf numFmtId="0" fontId="14" fillId="34" borderId="0" xfId="59" applyFont="1" applyFill="1">
      <alignment/>
      <protection/>
    </xf>
    <xf numFmtId="0" fontId="8" fillId="34" borderId="10" xfId="0" applyFont="1" applyFill="1" applyBorder="1" applyAlignment="1">
      <alignment vertical="top" wrapText="1"/>
    </xf>
    <xf numFmtId="0" fontId="11" fillId="34" borderId="0" xfId="0" applyFont="1" applyFill="1" applyAlignment="1">
      <alignment vertical="top"/>
    </xf>
    <xf numFmtId="0" fontId="11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/>
    </xf>
    <xf numFmtId="0" fontId="6" fillId="0" borderId="0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 wrapText="1"/>
      <protection/>
    </xf>
    <xf numFmtId="4" fontId="9" fillId="34" borderId="0" xfId="59" applyNumberFormat="1" applyFont="1" applyFill="1" applyBorder="1" applyAlignment="1">
      <alignment horizontal="center"/>
      <protection/>
    </xf>
    <xf numFmtId="4" fontId="11" fillId="34" borderId="0" xfId="59" applyNumberFormat="1" applyFont="1" applyFill="1" applyBorder="1" applyAlignment="1">
      <alignment horizontal="center"/>
      <protection/>
    </xf>
    <xf numFmtId="4" fontId="6" fillId="34" borderId="0" xfId="59" applyNumberFormat="1" applyFont="1" applyFill="1" applyBorder="1" applyAlignment="1">
      <alignment horizontal="center"/>
      <protection/>
    </xf>
    <xf numFmtId="4" fontId="12" fillId="34" borderId="0" xfId="59" applyNumberFormat="1" applyFont="1" applyFill="1" applyBorder="1" applyAlignment="1">
      <alignment horizontal="center"/>
      <protection/>
    </xf>
    <xf numFmtId="0" fontId="8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horizontal="left" vertical="top"/>
    </xf>
    <xf numFmtId="0" fontId="6" fillId="34" borderId="10" xfId="59" applyFont="1" applyFill="1" applyBorder="1" applyAlignment="1">
      <alignment horizontal="left" vertical="top"/>
      <protection/>
    </xf>
    <xf numFmtId="0" fontId="6" fillId="34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left" vertical="top"/>
    </xf>
    <xf numFmtId="0" fontId="6" fillId="34" borderId="12" xfId="59" applyFont="1" applyFill="1" applyBorder="1" applyAlignment="1">
      <alignment horizontal="left" vertical="top"/>
      <protection/>
    </xf>
    <xf numFmtId="0" fontId="11" fillId="34" borderId="10" xfId="0" applyFont="1" applyFill="1" applyBorder="1" applyAlignment="1">
      <alignment horizontal="left" vertical="top"/>
    </xf>
    <xf numFmtId="0" fontId="6" fillId="34" borderId="10" xfId="57" applyFont="1" applyFill="1" applyBorder="1" applyAlignment="1">
      <alignment horizontal="left" vertical="top"/>
      <protection/>
    </xf>
    <xf numFmtId="0" fontId="11" fillId="34" borderId="10" xfId="57" applyFont="1" applyFill="1" applyBorder="1" applyAlignment="1">
      <alignment horizontal="left" vertical="top"/>
      <protection/>
    </xf>
    <xf numFmtId="4" fontId="10" fillId="34" borderId="10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6" fillId="34" borderId="13" xfId="59" applyNumberFormat="1" applyFont="1" applyFill="1" applyBorder="1" applyAlignment="1">
      <alignment horizontal="center" vertical="top"/>
      <protection/>
    </xf>
    <xf numFmtId="4" fontId="6" fillId="34" borderId="10" xfId="59" applyNumberFormat="1" applyFont="1" applyFill="1" applyBorder="1" applyAlignment="1">
      <alignment horizontal="center" vertical="top"/>
      <protection/>
    </xf>
    <xf numFmtId="4" fontId="12" fillId="34" borderId="11" xfId="59" applyNumberFormat="1" applyFont="1" applyFill="1" applyBorder="1" applyAlignment="1">
      <alignment horizontal="center" vertical="top"/>
      <protection/>
    </xf>
    <xf numFmtId="4" fontId="11" fillId="34" borderId="13" xfId="59" applyNumberFormat="1" applyFont="1" applyFill="1" applyBorder="1" applyAlignment="1">
      <alignment horizontal="center" vertical="top"/>
      <protection/>
    </xf>
    <xf numFmtId="4" fontId="8" fillId="34" borderId="10" xfId="59" applyNumberFormat="1" applyFont="1" applyFill="1" applyBorder="1" applyAlignment="1">
      <alignment horizontal="center" vertical="top"/>
      <protection/>
    </xf>
    <xf numFmtId="4" fontId="9" fillId="34" borderId="13" xfId="59" applyNumberFormat="1" applyFont="1" applyFill="1" applyBorder="1" applyAlignment="1">
      <alignment horizontal="center" vertical="top"/>
      <protection/>
    </xf>
    <xf numFmtId="0" fontId="11" fillId="34" borderId="10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left" vertical="top"/>
    </xf>
    <xf numFmtId="0" fontId="6" fillId="34" borderId="10" xfId="59" applyFont="1" applyFill="1" applyBorder="1" applyAlignment="1">
      <alignment horizont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/>
      <protection/>
    </xf>
    <xf numFmtId="0" fontId="14" fillId="34" borderId="0" xfId="59" applyFont="1" applyFill="1" applyAlignment="1">
      <alignment/>
      <protection/>
    </xf>
    <xf numFmtId="0" fontId="5" fillId="34" borderId="0" xfId="59" applyFont="1" applyFill="1" applyAlignment="1">
      <alignment vertical="top" wrapText="1"/>
      <protection/>
    </xf>
    <xf numFmtId="0" fontId="6" fillId="34" borderId="13" xfId="59" applyFont="1" applyFill="1" applyBorder="1" applyAlignment="1">
      <alignment horizontal="center" vertical="center" wrapText="1"/>
      <protection/>
    </xf>
    <xf numFmtId="4" fontId="12" fillId="34" borderId="13" xfId="59" applyNumberFormat="1" applyFont="1" applyFill="1" applyBorder="1" applyAlignment="1">
      <alignment horizontal="center" vertical="top"/>
      <protection/>
    </xf>
    <xf numFmtId="0" fontId="13" fillId="34" borderId="0" xfId="59" applyFont="1" applyFill="1" applyAlignment="1">
      <alignment horizontal="center" wrapText="1"/>
      <protection/>
    </xf>
    <xf numFmtId="0" fontId="15" fillId="34" borderId="0" xfId="54" applyFont="1" applyFill="1" applyAlignment="1">
      <alignment horizontal="center" wrapText="1"/>
      <protection/>
    </xf>
    <xf numFmtId="0" fontId="13" fillId="34" borderId="0" xfId="0" applyFont="1" applyFill="1" applyAlignment="1">
      <alignment horizontal="center" vertical="top"/>
    </xf>
    <xf numFmtId="0" fontId="8" fillId="34" borderId="15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top"/>
    </xf>
    <xf numFmtId="0" fontId="6" fillId="34" borderId="0" xfId="59" applyFont="1" applyFill="1" applyAlignment="1">
      <alignment horizontal="right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6" fillId="34" borderId="16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6" fillId="34" borderId="15" xfId="59" applyFont="1" applyFill="1" applyBorder="1" applyAlignment="1">
      <alignment horizontal="center" vertical="center"/>
      <protection/>
    </xf>
    <xf numFmtId="0" fontId="6" fillId="34" borderId="13" xfId="59" applyFont="1" applyFill="1" applyBorder="1" applyAlignment="1">
      <alignment horizontal="center" vertical="center"/>
      <protection/>
    </xf>
    <xf numFmtId="0" fontId="13" fillId="34" borderId="0" xfId="59" applyFont="1" applyFill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87"/>
  <sheetViews>
    <sheetView tabSelected="1" view="pageBreakPreview" zoomScaleSheetLayoutView="100" workbookViewId="0" topLeftCell="A61">
      <selection activeCell="D85" sqref="D85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2.42187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.75">
      <c r="D2" s="5" t="s">
        <v>35</v>
      </c>
      <c r="E2" s="5"/>
      <c r="F2" s="5"/>
    </row>
    <row r="3" spans="4:6" ht="12.75">
      <c r="D3" s="6"/>
      <c r="E3" s="6"/>
      <c r="F3" s="6"/>
    </row>
    <row r="4" spans="3:6" ht="15.75">
      <c r="C4" s="20"/>
      <c r="D4" s="5" t="s">
        <v>2</v>
      </c>
      <c r="E4" s="6"/>
      <c r="F4" s="6"/>
    </row>
    <row r="5" spans="3:6" ht="15.75">
      <c r="C5" s="20"/>
      <c r="D5" s="5" t="s">
        <v>54</v>
      </c>
      <c r="E5" s="6"/>
      <c r="F5" s="6"/>
    </row>
    <row r="6" spans="3:6" ht="15.75">
      <c r="C6" s="20"/>
      <c r="D6" s="5" t="s">
        <v>3</v>
      </c>
      <c r="E6" s="6"/>
      <c r="F6" s="6"/>
    </row>
    <row r="7" spans="3:6" ht="15.75">
      <c r="C7" s="20"/>
      <c r="D7" s="5" t="s">
        <v>1</v>
      </c>
      <c r="E7" s="6"/>
      <c r="F7" s="6"/>
    </row>
    <row r="8" spans="3:6" ht="3.75" customHeight="1">
      <c r="C8" s="20"/>
      <c r="D8" s="5"/>
      <c r="E8" s="6"/>
      <c r="F8" s="6"/>
    </row>
    <row r="9" spans="2:8" ht="15.75">
      <c r="B9" s="4"/>
      <c r="C9" s="21"/>
      <c r="D9" s="19" t="s">
        <v>53</v>
      </c>
      <c r="E9" s="7"/>
      <c r="F9" s="7"/>
      <c r="G9" s="4"/>
      <c r="H9" s="4"/>
    </row>
    <row r="10" spans="2:4" ht="4.5" customHeight="1">
      <c r="B10" s="4"/>
      <c r="C10" s="4"/>
      <c r="D10" s="8"/>
    </row>
    <row r="11" spans="2:5" ht="15.75" customHeight="1">
      <c r="B11" s="4"/>
      <c r="C11" s="21"/>
      <c r="D11" s="19" t="s">
        <v>109</v>
      </c>
      <c r="E11" s="8"/>
    </row>
    <row r="12" spans="2:5" ht="16.5" customHeight="1">
      <c r="B12" s="4"/>
      <c r="C12" s="64" t="s">
        <v>163</v>
      </c>
      <c r="D12" s="64"/>
      <c r="E12" s="8"/>
    </row>
    <row r="13" spans="2:4" ht="8.25" customHeight="1">
      <c r="B13" s="4"/>
      <c r="C13" s="4"/>
      <c r="D13" s="4"/>
    </row>
    <row r="14" spans="2:4" ht="18" customHeight="1">
      <c r="B14" s="61" t="s">
        <v>60</v>
      </c>
      <c r="C14" s="61"/>
      <c r="D14" s="61"/>
    </row>
    <row r="15" spans="2:4" ht="37.5" customHeight="1">
      <c r="B15" s="59" t="s">
        <v>59</v>
      </c>
      <c r="C15" s="60"/>
      <c r="D15" s="60"/>
    </row>
    <row r="16" spans="2:4" ht="12.75">
      <c r="B16" s="4"/>
      <c r="C16" s="4"/>
      <c r="D16" s="4"/>
    </row>
    <row r="17" spans="2:4" ht="33" customHeight="1">
      <c r="B17" s="52" t="s">
        <v>4</v>
      </c>
      <c r="C17" s="53" t="s">
        <v>159</v>
      </c>
      <c r="D17" s="54" t="s">
        <v>18</v>
      </c>
    </row>
    <row r="18" spans="2:4" ht="23.25" customHeight="1">
      <c r="B18" s="33" t="s">
        <v>64</v>
      </c>
      <c r="C18" s="22" t="s">
        <v>20</v>
      </c>
      <c r="D18" s="47">
        <f>D19+D31</f>
        <v>511557327.33</v>
      </c>
    </row>
    <row r="19" spans="2:4" ht="21" customHeight="1">
      <c r="B19" s="34"/>
      <c r="C19" s="17" t="s">
        <v>5</v>
      </c>
      <c r="D19" s="42">
        <f>D20++D22+D24+D29</f>
        <v>413067508.08</v>
      </c>
    </row>
    <row r="20" spans="2:4" ht="18.75" customHeight="1">
      <c r="B20" s="35" t="s">
        <v>105</v>
      </c>
      <c r="C20" s="12" t="s">
        <v>6</v>
      </c>
      <c r="D20" s="43">
        <f>D21</f>
        <v>322911100</v>
      </c>
    </row>
    <row r="21" spans="2:4" ht="22.5" customHeight="1">
      <c r="B21" s="35" t="s">
        <v>106</v>
      </c>
      <c r="C21" s="12" t="s">
        <v>36</v>
      </c>
      <c r="D21" s="43">
        <v>322911100</v>
      </c>
    </row>
    <row r="22" spans="2:4" ht="33.75" customHeight="1">
      <c r="B22" s="35" t="s">
        <v>65</v>
      </c>
      <c r="C22" s="12" t="s">
        <v>33</v>
      </c>
      <c r="D22" s="43">
        <f>D23</f>
        <v>4313500</v>
      </c>
    </row>
    <row r="23" spans="2:4" ht="34.5" customHeight="1">
      <c r="B23" s="35" t="s">
        <v>66</v>
      </c>
      <c r="C23" s="12" t="s">
        <v>34</v>
      </c>
      <c r="D23" s="43">
        <v>4313500</v>
      </c>
    </row>
    <row r="24" spans="2:4" ht="18" customHeight="1">
      <c r="B24" s="35" t="s">
        <v>107</v>
      </c>
      <c r="C24" s="12" t="s">
        <v>7</v>
      </c>
      <c r="D24" s="43">
        <f>D25+D26+D27+D28</f>
        <v>80421108.08</v>
      </c>
    </row>
    <row r="25" spans="2:4" ht="37.5" customHeight="1">
      <c r="B25" s="35" t="s">
        <v>108</v>
      </c>
      <c r="C25" s="12" t="s">
        <v>31</v>
      </c>
      <c r="D25" s="43">
        <v>59896900</v>
      </c>
    </row>
    <row r="26" spans="2:4" ht="36" customHeight="1">
      <c r="B26" s="35" t="s">
        <v>80</v>
      </c>
      <c r="C26" s="12" t="s">
        <v>21</v>
      </c>
      <c r="D26" s="44">
        <v>12811700</v>
      </c>
    </row>
    <row r="27" spans="2:4" ht="19.5" customHeight="1">
      <c r="B27" s="35" t="s">
        <v>81</v>
      </c>
      <c r="C27" s="12" t="s">
        <v>8</v>
      </c>
      <c r="D27" s="43">
        <v>7219000.1</v>
      </c>
    </row>
    <row r="28" spans="2:4" ht="33" customHeight="1">
      <c r="B28" s="36" t="s">
        <v>83</v>
      </c>
      <c r="C28" s="12" t="s">
        <v>48</v>
      </c>
      <c r="D28" s="43">
        <v>493507.98</v>
      </c>
    </row>
    <row r="29" spans="2:4" ht="19.5" customHeight="1">
      <c r="B29" s="35" t="s">
        <v>82</v>
      </c>
      <c r="C29" s="12" t="s">
        <v>22</v>
      </c>
      <c r="D29" s="43">
        <f>D30</f>
        <v>5421800</v>
      </c>
    </row>
    <row r="30" spans="2:4" ht="83.25" customHeight="1">
      <c r="B30" s="51" t="s">
        <v>157</v>
      </c>
      <c r="C30" s="50" t="s">
        <v>156</v>
      </c>
      <c r="D30" s="42">
        <v>5421800</v>
      </c>
    </row>
    <row r="31" spans="2:4" ht="21.75" customHeight="1">
      <c r="B31" s="37"/>
      <c r="C31" s="23" t="s">
        <v>9</v>
      </c>
      <c r="D31" s="45">
        <f>D32+D43+D45+D51+D60+D61</f>
        <v>98489819.25</v>
      </c>
    </row>
    <row r="32" spans="2:4" ht="50.25" customHeight="1">
      <c r="B32" s="35" t="s">
        <v>84</v>
      </c>
      <c r="C32" s="12" t="s">
        <v>10</v>
      </c>
      <c r="D32" s="48">
        <f>D33+D39+D41</f>
        <v>28898706</v>
      </c>
    </row>
    <row r="33" spans="2:4" ht="99.75" customHeight="1">
      <c r="B33" s="35" t="s">
        <v>85</v>
      </c>
      <c r="C33" s="12" t="s">
        <v>23</v>
      </c>
      <c r="D33" s="43">
        <f>D34+D35+D36+D37+D38</f>
        <v>28593700</v>
      </c>
    </row>
    <row r="34" spans="2:4" ht="99.75" customHeight="1">
      <c r="B34" s="38" t="s">
        <v>86</v>
      </c>
      <c r="C34" s="13" t="s">
        <v>49</v>
      </c>
      <c r="D34" s="46">
        <v>20065100</v>
      </c>
    </row>
    <row r="35" spans="2:4" ht="87" customHeight="1">
      <c r="B35" s="38" t="s">
        <v>87</v>
      </c>
      <c r="C35" s="13" t="s">
        <v>39</v>
      </c>
      <c r="D35" s="46">
        <v>3030000</v>
      </c>
    </row>
    <row r="36" spans="2:4" ht="86.25" customHeight="1">
      <c r="B36" s="38" t="s">
        <v>88</v>
      </c>
      <c r="C36" s="13" t="s">
        <v>40</v>
      </c>
      <c r="D36" s="46">
        <v>82300</v>
      </c>
    </row>
    <row r="37" spans="2:4" ht="69" customHeight="1">
      <c r="B37" s="38" t="s">
        <v>89</v>
      </c>
      <c r="C37" s="13" t="s">
        <v>45</v>
      </c>
      <c r="D37" s="46">
        <v>128000</v>
      </c>
    </row>
    <row r="38" spans="2:4" ht="39.75" customHeight="1">
      <c r="B38" s="38" t="s">
        <v>90</v>
      </c>
      <c r="C38" s="13" t="s">
        <v>41</v>
      </c>
      <c r="D38" s="46">
        <v>5288300</v>
      </c>
    </row>
    <row r="39" spans="2:4" ht="34.5" customHeight="1">
      <c r="B39" s="39" t="s">
        <v>91</v>
      </c>
      <c r="C39" s="14" t="s">
        <v>51</v>
      </c>
      <c r="D39" s="43">
        <f>D40</f>
        <v>5006</v>
      </c>
    </row>
    <row r="40" spans="2:4" ht="63.75" customHeight="1">
      <c r="B40" s="40" t="s">
        <v>92</v>
      </c>
      <c r="C40" s="15" t="s">
        <v>52</v>
      </c>
      <c r="D40" s="46">
        <v>5006</v>
      </c>
    </row>
    <row r="41" spans="2:4" ht="84.75" customHeight="1">
      <c r="B41" s="35" t="s">
        <v>93</v>
      </c>
      <c r="C41" s="16" t="s">
        <v>24</v>
      </c>
      <c r="D41" s="43">
        <f>D42</f>
        <v>300000</v>
      </c>
    </row>
    <row r="42" spans="2:4" ht="93" customHeight="1">
      <c r="B42" s="38" t="s">
        <v>94</v>
      </c>
      <c r="C42" s="13" t="s">
        <v>25</v>
      </c>
      <c r="D42" s="46">
        <v>300000</v>
      </c>
    </row>
    <row r="43" spans="2:4" ht="28.5" customHeight="1">
      <c r="B43" s="35" t="s">
        <v>95</v>
      </c>
      <c r="C43" s="12" t="s">
        <v>11</v>
      </c>
      <c r="D43" s="43">
        <f>D44</f>
        <v>30503100</v>
      </c>
    </row>
    <row r="44" spans="2:4" ht="31.5" customHeight="1">
      <c r="B44" s="35" t="s">
        <v>96</v>
      </c>
      <c r="C44" s="12" t="s">
        <v>12</v>
      </c>
      <c r="D44" s="43">
        <v>30503100</v>
      </c>
    </row>
    <row r="45" spans="2:4" ht="34.5" customHeight="1">
      <c r="B45" s="35" t="s">
        <v>97</v>
      </c>
      <c r="C45" s="12" t="s">
        <v>13</v>
      </c>
      <c r="D45" s="43">
        <f>D46+D48</f>
        <v>12364352.09</v>
      </c>
    </row>
    <row r="46" spans="2:4" ht="22.5" customHeight="1">
      <c r="B46" s="35" t="s">
        <v>98</v>
      </c>
      <c r="C46" s="12" t="s">
        <v>29</v>
      </c>
      <c r="D46" s="43">
        <f>D47</f>
        <v>12155000</v>
      </c>
    </row>
    <row r="47" spans="2:4" ht="33" customHeight="1">
      <c r="B47" s="38" t="s">
        <v>99</v>
      </c>
      <c r="C47" s="17" t="s">
        <v>37</v>
      </c>
      <c r="D47" s="46">
        <v>12155000</v>
      </c>
    </row>
    <row r="48" spans="2:4" ht="23.25" customHeight="1">
      <c r="B48" s="35" t="s">
        <v>100</v>
      </c>
      <c r="C48" s="12" t="s">
        <v>30</v>
      </c>
      <c r="D48" s="43">
        <f>D49+D50</f>
        <v>209352.09</v>
      </c>
    </row>
    <row r="49" spans="2:4" ht="33" customHeight="1">
      <c r="B49" s="38" t="s">
        <v>101</v>
      </c>
      <c r="C49" s="17" t="s">
        <v>32</v>
      </c>
      <c r="D49" s="46">
        <v>186390.13</v>
      </c>
    </row>
    <row r="50" spans="2:4" ht="52.5" customHeight="1">
      <c r="B50" s="38" t="s">
        <v>119</v>
      </c>
      <c r="C50" s="17" t="s">
        <v>55</v>
      </c>
      <c r="D50" s="46">
        <v>22961.96</v>
      </c>
    </row>
    <row r="51" spans="2:8" ht="36.75" customHeight="1">
      <c r="B51" s="35" t="s">
        <v>102</v>
      </c>
      <c r="C51" s="12" t="s">
        <v>14</v>
      </c>
      <c r="D51" s="43">
        <f>D52+D56</f>
        <v>19802071.810000002</v>
      </c>
      <c r="G51" s="2"/>
      <c r="H51" s="3"/>
    </row>
    <row r="52" spans="2:4" ht="80.25" customHeight="1">
      <c r="B52" s="35" t="s">
        <v>103</v>
      </c>
      <c r="C52" s="12" t="s">
        <v>26</v>
      </c>
      <c r="D52" s="43">
        <f>D53+D54+D55</f>
        <v>1388109.71</v>
      </c>
    </row>
    <row r="53" spans="2:4" ht="94.5" customHeight="1">
      <c r="B53" s="38" t="s">
        <v>118</v>
      </c>
      <c r="C53" s="17" t="s">
        <v>62</v>
      </c>
      <c r="D53" s="46">
        <v>67100</v>
      </c>
    </row>
    <row r="54" spans="2:4" ht="95.25" customHeight="1">
      <c r="B54" s="38" t="s">
        <v>77</v>
      </c>
      <c r="C54" s="13" t="s">
        <v>27</v>
      </c>
      <c r="D54" s="46">
        <v>1208002.55</v>
      </c>
    </row>
    <row r="55" spans="2:4" ht="101.25" customHeight="1">
      <c r="B55" s="38" t="s">
        <v>117</v>
      </c>
      <c r="C55" s="13" t="s">
        <v>63</v>
      </c>
      <c r="D55" s="46">
        <v>113007.16</v>
      </c>
    </row>
    <row r="56" spans="2:4" ht="54.75" customHeight="1">
      <c r="B56" s="35" t="s">
        <v>116</v>
      </c>
      <c r="C56" s="12" t="s">
        <v>28</v>
      </c>
      <c r="D56" s="43">
        <f>D57+D58+D59</f>
        <v>18413962.1</v>
      </c>
    </row>
    <row r="57" spans="2:4" ht="69.75" customHeight="1">
      <c r="B57" s="38" t="s">
        <v>75</v>
      </c>
      <c r="C57" s="24" t="s">
        <v>50</v>
      </c>
      <c r="D57" s="46">
        <v>16657000</v>
      </c>
    </row>
    <row r="58" spans="2:4" ht="57" customHeight="1">
      <c r="B58" s="38" t="s">
        <v>74</v>
      </c>
      <c r="C58" s="24" t="s">
        <v>42</v>
      </c>
      <c r="D58" s="46">
        <v>280333.44</v>
      </c>
    </row>
    <row r="59" spans="2:4" ht="69" customHeight="1">
      <c r="B59" s="38" t="s">
        <v>115</v>
      </c>
      <c r="C59" s="24" t="s">
        <v>38</v>
      </c>
      <c r="D59" s="46">
        <v>1476628.66</v>
      </c>
    </row>
    <row r="60" spans="2:4" ht="24" customHeight="1">
      <c r="B60" s="35" t="s">
        <v>114</v>
      </c>
      <c r="C60" s="12" t="s">
        <v>15</v>
      </c>
      <c r="D60" s="43">
        <v>6876110.35</v>
      </c>
    </row>
    <row r="61" spans="2:4" ht="24" customHeight="1">
      <c r="B61" s="35" t="s">
        <v>72</v>
      </c>
      <c r="C61" s="12" t="s">
        <v>16</v>
      </c>
      <c r="D61" s="43">
        <f>D62</f>
        <v>45479</v>
      </c>
    </row>
    <row r="62" spans="2:4" ht="31.5" customHeight="1">
      <c r="B62" s="38" t="s">
        <v>71</v>
      </c>
      <c r="C62" s="17" t="s">
        <v>44</v>
      </c>
      <c r="D62" s="46">
        <v>45479</v>
      </c>
    </row>
    <row r="63" spans="2:4" ht="21" customHeight="1">
      <c r="B63" s="33" t="s">
        <v>113</v>
      </c>
      <c r="C63" s="32" t="s">
        <v>17</v>
      </c>
      <c r="D63" s="47">
        <f>D64</f>
        <v>1099063167.05</v>
      </c>
    </row>
    <row r="64" spans="2:4" ht="47.25">
      <c r="B64" s="35" t="s">
        <v>69</v>
      </c>
      <c r="C64" s="12" t="s">
        <v>110</v>
      </c>
      <c r="D64" s="43">
        <f>D65+D68+D74+D83</f>
        <v>1099063167.05</v>
      </c>
    </row>
    <row r="65" spans="2:4" ht="33" customHeight="1">
      <c r="B65" s="35" t="s">
        <v>112</v>
      </c>
      <c r="C65" s="12" t="s">
        <v>46</v>
      </c>
      <c r="D65" s="44">
        <f>D66+D67</f>
        <v>29973600</v>
      </c>
    </row>
    <row r="66" spans="2:4" ht="33" customHeight="1">
      <c r="B66" s="49" t="s">
        <v>120</v>
      </c>
      <c r="C66" s="17" t="s">
        <v>121</v>
      </c>
      <c r="D66" s="46">
        <v>26207600</v>
      </c>
    </row>
    <row r="67" spans="2:4" ht="25.5" customHeight="1">
      <c r="B67" s="49" t="s">
        <v>122</v>
      </c>
      <c r="C67" s="17" t="s">
        <v>123</v>
      </c>
      <c r="D67" s="46">
        <v>3766000</v>
      </c>
    </row>
    <row r="68" spans="2:4" ht="33.75" customHeight="1">
      <c r="B68" s="35" t="s">
        <v>68</v>
      </c>
      <c r="C68" s="12" t="s">
        <v>43</v>
      </c>
      <c r="D68" s="43">
        <f>D69+D70+D71+D72+D73</f>
        <v>210660264</v>
      </c>
    </row>
    <row r="69" spans="2:4" ht="47.25" customHeight="1">
      <c r="B69" s="38" t="s">
        <v>124</v>
      </c>
      <c r="C69" s="17" t="s">
        <v>125</v>
      </c>
      <c r="D69" s="46">
        <v>114762000</v>
      </c>
    </row>
    <row r="70" spans="2:4" ht="94.5" customHeight="1">
      <c r="B70" s="38" t="s">
        <v>126</v>
      </c>
      <c r="C70" s="17" t="s">
        <v>127</v>
      </c>
      <c r="D70" s="46">
        <v>5057400</v>
      </c>
    </row>
    <row r="71" spans="2:4" ht="52.5" customHeight="1">
      <c r="B71" s="38" t="s">
        <v>128</v>
      </c>
      <c r="C71" s="17" t="s">
        <v>129</v>
      </c>
      <c r="D71" s="46">
        <v>648380</v>
      </c>
    </row>
    <row r="72" spans="2:4" ht="36.75" customHeight="1">
      <c r="B72" s="38" t="s">
        <v>132</v>
      </c>
      <c r="C72" s="17" t="s">
        <v>130</v>
      </c>
      <c r="D72" s="46">
        <v>252300</v>
      </c>
    </row>
    <row r="73" spans="2:4" ht="27.75" customHeight="1">
      <c r="B73" s="38" t="s">
        <v>133</v>
      </c>
      <c r="C73" s="17" t="s">
        <v>131</v>
      </c>
      <c r="D73" s="46">
        <v>89940184</v>
      </c>
    </row>
    <row r="74" spans="2:4" ht="31.5" customHeight="1">
      <c r="B74" s="35" t="s">
        <v>67</v>
      </c>
      <c r="C74" s="12" t="s">
        <v>47</v>
      </c>
      <c r="D74" s="43">
        <f>D75+D76+D77+D78+D79+D80+D81+D82</f>
        <v>812488579.25</v>
      </c>
    </row>
    <row r="75" spans="2:4" ht="36" customHeight="1">
      <c r="B75" s="49" t="s">
        <v>134</v>
      </c>
      <c r="C75" s="17" t="s">
        <v>135</v>
      </c>
      <c r="D75" s="58">
        <v>751680914.48</v>
      </c>
    </row>
    <row r="76" spans="2:4" ht="69" customHeight="1">
      <c r="B76" s="49" t="s">
        <v>136</v>
      </c>
      <c r="C76" s="17" t="s">
        <v>137</v>
      </c>
      <c r="D76" s="46">
        <v>27629000</v>
      </c>
    </row>
    <row r="77" spans="2:4" ht="69" customHeight="1">
      <c r="B77" s="49" t="s">
        <v>138</v>
      </c>
      <c r="C77" s="17" t="s">
        <v>139</v>
      </c>
      <c r="D77" s="46">
        <v>29162800</v>
      </c>
    </row>
    <row r="78" spans="2:4" ht="75.75" customHeight="1">
      <c r="B78" s="49" t="s">
        <v>140</v>
      </c>
      <c r="C78" s="17" t="s">
        <v>141</v>
      </c>
      <c r="D78" s="46">
        <v>65451</v>
      </c>
    </row>
    <row r="79" spans="2:4" ht="72" customHeight="1">
      <c r="B79" s="49" t="s">
        <v>142</v>
      </c>
      <c r="C79" s="17" t="s">
        <v>143</v>
      </c>
      <c r="D79" s="46">
        <v>0</v>
      </c>
    </row>
    <row r="80" spans="2:4" ht="83.25" customHeight="1">
      <c r="B80" s="49" t="s">
        <v>144</v>
      </c>
      <c r="C80" s="17" t="s">
        <v>145</v>
      </c>
      <c r="D80" s="46">
        <v>0</v>
      </c>
    </row>
    <row r="81" spans="2:4" ht="49.5" customHeight="1">
      <c r="B81" s="49" t="s">
        <v>146</v>
      </c>
      <c r="C81" s="17" t="s">
        <v>147</v>
      </c>
      <c r="D81" s="46">
        <v>643700</v>
      </c>
    </row>
    <row r="82" spans="2:4" ht="48" customHeight="1">
      <c r="B82" s="49" t="s">
        <v>148</v>
      </c>
      <c r="C82" s="17" t="s">
        <v>149</v>
      </c>
      <c r="D82" s="46">
        <v>3306713.77</v>
      </c>
    </row>
    <row r="83" spans="2:4" ht="25.5" customHeight="1">
      <c r="B83" s="35" t="s">
        <v>111</v>
      </c>
      <c r="C83" s="25" t="s">
        <v>0</v>
      </c>
      <c r="D83" s="43">
        <f>D84+D85+D86</f>
        <v>45940723.8</v>
      </c>
    </row>
    <row r="84" spans="2:4" ht="76.5" customHeight="1">
      <c r="B84" s="49" t="s">
        <v>150</v>
      </c>
      <c r="C84" s="17" t="s">
        <v>151</v>
      </c>
      <c r="D84" s="42">
        <v>6546723.05</v>
      </c>
    </row>
    <row r="85" spans="2:4" ht="69.75" customHeight="1">
      <c r="B85" s="49" t="s">
        <v>152</v>
      </c>
      <c r="C85" s="17" t="s">
        <v>153</v>
      </c>
      <c r="D85" s="42">
        <v>16881654</v>
      </c>
    </row>
    <row r="86" spans="2:4" ht="33.75" customHeight="1">
      <c r="B86" s="49" t="s">
        <v>154</v>
      </c>
      <c r="C86" s="17" t="s">
        <v>155</v>
      </c>
      <c r="D86" s="42">
        <v>22512346.75</v>
      </c>
    </row>
    <row r="87" spans="2:4" ht="25.5" customHeight="1">
      <c r="B87" s="62" t="s">
        <v>19</v>
      </c>
      <c r="C87" s="63"/>
      <c r="D87" s="41">
        <f>D18+D63</f>
        <v>1610620494.3799999</v>
      </c>
    </row>
  </sheetData>
  <sheetProtection/>
  <mergeCells count="4">
    <mergeCell ref="B15:D15"/>
    <mergeCell ref="B14:D14"/>
    <mergeCell ref="B87:C87"/>
    <mergeCell ref="C12:D12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view="pageBreakPreview" zoomScale="112" zoomScaleSheetLayoutView="112" zoomScalePageLayoutView="0" workbookViewId="0" topLeftCell="A1">
      <selection activeCell="C12" sqref="C12:E12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1.28125" style="1" customWidth="1"/>
    <col min="4" max="5" width="17.8515625" style="1" customWidth="1"/>
    <col min="6" max="6" width="5.28125" style="1" customWidth="1"/>
    <col min="7" max="16384" width="9.140625" style="1" customWidth="1"/>
  </cols>
  <sheetData>
    <row r="2" spans="5:6" ht="15.75">
      <c r="E2" s="9" t="s">
        <v>56</v>
      </c>
      <c r="F2" s="9"/>
    </row>
    <row r="3" spans="4:6" ht="12.75">
      <c r="D3" s="10"/>
      <c r="E3" s="10"/>
      <c r="F3" s="10"/>
    </row>
    <row r="4" spans="4:6" ht="15.75">
      <c r="D4" s="18"/>
      <c r="E4" s="5" t="s">
        <v>2</v>
      </c>
      <c r="F4" s="5"/>
    </row>
    <row r="5" spans="4:6" ht="15.75">
      <c r="D5" s="18"/>
      <c r="E5" s="5" t="s">
        <v>58</v>
      </c>
      <c r="F5" s="5"/>
    </row>
    <row r="6" spans="4:6" ht="15.75">
      <c r="D6" s="18"/>
      <c r="E6" s="5" t="s">
        <v>3</v>
      </c>
      <c r="F6" s="5"/>
    </row>
    <row r="7" spans="4:6" ht="15.75">
      <c r="D7" s="18"/>
      <c r="E7" s="5" t="s">
        <v>1</v>
      </c>
      <c r="F7" s="5"/>
    </row>
    <row r="8" spans="4:6" ht="3.75" customHeight="1">
      <c r="D8" s="18"/>
      <c r="E8" s="5"/>
      <c r="F8" s="5"/>
    </row>
    <row r="9" spans="2:8" ht="15.75">
      <c r="B9" s="4"/>
      <c r="C9" s="4"/>
      <c r="D9" s="55"/>
      <c r="E9" s="19" t="s">
        <v>53</v>
      </c>
      <c r="F9" s="19"/>
      <c r="G9" s="4"/>
      <c r="H9" s="4"/>
    </row>
    <row r="10" spans="2:6" ht="8.25" customHeight="1">
      <c r="B10" s="4"/>
      <c r="C10" s="4"/>
      <c r="D10" s="55"/>
      <c r="E10" s="19"/>
      <c r="F10" s="5"/>
    </row>
    <row r="11" spans="2:6" ht="17.25" customHeight="1">
      <c r="B11" s="4"/>
      <c r="C11" s="21"/>
      <c r="D11" s="21"/>
      <c r="E11" s="19" t="s">
        <v>109</v>
      </c>
      <c r="F11" s="19"/>
    </row>
    <row r="12" spans="2:6" ht="15.75" customHeight="1">
      <c r="B12" s="4"/>
      <c r="C12" s="64" t="s">
        <v>163</v>
      </c>
      <c r="D12" s="64"/>
      <c r="E12" s="64"/>
      <c r="F12" s="19"/>
    </row>
    <row r="13" spans="2:5" ht="15" customHeight="1">
      <c r="B13" s="4"/>
      <c r="C13" s="4"/>
      <c r="D13" s="4"/>
      <c r="E13" s="4"/>
    </row>
    <row r="14" spans="2:5" ht="20.25" customHeight="1">
      <c r="B14" s="67" t="s">
        <v>60</v>
      </c>
      <c r="C14" s="67"/>
      <c r="D14" s="67"/>
      <c r="E14" s="4"/>
    </row>
    <row r="15" spans="2:6" ht="40.5" customHeight="1">
      <c r="B15" s="72" t="s">
        <v>158</v>
      </c>
      <c r="C15" s="72"/>
      <c r="D15" s="72"/>
      <c r="E15" s="56"/>
      <c r="F15" s="11"/>
    </row>
    <row r="16" spans="2:5" ht="12.75">
      <c r="B16" s="4"/>
      <c r="C16" s="4"/>
      <c r="D16" s="4"/>
      <c r="E16" s="4"/>
    </row>
    <row r="17" spans="2:6" ht="22.5" customHeight="1">
      <c r="B17" s="68" t="s">
        <v>4</v>
      </c>
      <c r="C17" s="68" t="s">
        <v>159</v>
      </c>
      <c r="D17" s="70" t="s">
        <v>61</v>
      </c>
      <c r="E17" s="71"/>
      <c r="F17" s="26"/>
    </row>
    <row r="18" spans="2:6" ht="27" customHeight="1">
      <c r="B18" s="69"/>
      <c r="C18" s="69"/>
      <c r="D18" s="57" t="s">
        <v>78</v>
      </c>
      <c r="E18" s="53" t="s">
        <v>79</v>
      </c>
      <c r="F18" s="27"/>
    </row>
    <row r="19" spans="2:6" ht="24.75" customHeight="1">
      <c r="B19" s="33" t="s">
        <v>64</v>
      </c>
      <c r="C19" s="22" t="s">
        <v>20</v>
      </c>
      <c r="D19" s="41">
        <f>D20+D32</f>
        <v>487389500</v>
      </c>
      <c r="E19" s="41">
        <f>E20+E32</f>
        <v>514419100</v>
      </c>
      <c r="F19" s="28"/>
    </row>
    <row r="20" spans="2:6" ht="21" customHeight="1">
      <c r="B20" s="34"/>
      <c r="C20" s="17" t="s">
        <v>5</v>
      </c>
      <c r="D20" s="42">
        <f>D21++D23+D25+D30</f>
        <v>421104500</v>
      </c>
      <c r="E20" s="42">
        <f>E21++E23+E25+E30</f>
        <v>447946000</v>
      </c>
      <c r="F20" s="29"/>
    </row>
    <row r="21" spans="2:6" ht="18.75" customHeight="1">
      <c r="B21" s="35" t="s">
        <v>105</v>
      </c>
      <c r="C21" s="12" t="s">
        <v>6</v>
      </c>
      <c r="D21" s="43">
        <f>D22</f>
        <v>340141800</v>
      </c>
      <c r="E21" s="43">
        <f>E22</f>
        <v>365509600</v>
      </c>
      <c r="F21" s="30"/>
    </row>
    <row r="22" spans="2:6" ht="19.5" customHeight="1">
      <c r="B22" s="35" t="s">
        <v>106</v>
      </c>
      <c r="C22" s="12" t="s">
        <v>36</v>
      </c>
      <c r="D22" s="43">
        <v>340141800</v>
      </c>
      <c r="E22" s="43">
        <v>365509600</v>
      </c>
      <c r="F22" s="30"/>
    </row>
    <row r="23" spans="2:6" ht="49.5" customHeight="1">
      <c r="B23" s="35" t="s">
        <v>65</v>
      </c>
      <c r="C23" s="12" t="s">
        <v>33</v>
      </c>
      <c r="D23" s="43">
        <f>D24</f>
        <v>4512300</v>
      </c>
      <c r="E23" s="43">
        <f>E24</f>
        <v>4542200</v>
      </c>
      <c r="F23" s="30"/>
    </row>
    <row r="24" spans="2:6" ht="34.5" customHeight="1">
      <c r="B24" s="35" t="s">
        <v>66</v>
      </c>
      <c r="C24" s="12" t="s">
        <v>34</v>
      </c>
      <c r="D24" s="43">
        <v>4512300</v>
      </c>
      <c r="E24" s="43">
        <v>4542200</v>
      </c>
      <c r="F24" s="30"/>
    </row>
    <row r="25" spans="2:6" ht="18" customHeight="1">
      <c r="B25" s="35" t="s">
        <v>107</v>
      </c>
      <c r="C25" s="12" t="s">
        <v>7</v>
      </c>
      <c r="D25" s="43">
        <f>D26+D27+D28+D29</f>
        <v>71403600</v>
      </c>
      <c r="E25" s="43">
        <f>E26+E27+E28+E29</f>
        <v>72796900</v>
      </c>
      <c r="F25" s="30"/>
    </row>
    <row r="26" spans="2:6" ht="35.25" customHeight="1">
      <c r="B26" s="35" t="s">
        <v>108</v>
      </c>
      <c r="C26" s="12" t="s">
        <v>31</v>
      </c>
      <c r="D26" s="43">
        <v>53883700</v>
      </c>
      <c r="E26" s="43">
        <v>54961400</v>
      </c>
      <c r="F26" s="30"/>
    </row>
    <row r="27" spans="2:6" ht="30.75" customHeight="1">
      <c r="B27" s="35" t="s">
        <v>80</v>
      </c>
      <c r="C27" s="12" t="s">
        <v>21</v>
      </c>
      <c r="D27" s="44">
        <v>15434200</v>
      </c>
      <c r="E27" s="44">
        <v>15557700</v>
      </c>
      <c r="F27" s="30"/>
    </row>
    <row r="28" spans="2:6" ht="19.5" customHeight="1">
      <c r="B28" s="35" t="s">
        <v>81</v>
      </c>
      <c r="C28" s="12" t="s">
        <v>8</v>
      </c>
      <c r="D28" s="43">
        <v>1976800</v>
      </c>
      <c r="E28" s="43">
        <v>2158000</v>
      </c>
      <c r="F28" s="30"/>
    </row>
    <row r="29" spans="2:6" ht="35.25" customHeight="1">
      <c r="B29" s="36" t="s">
        <v>83</v>
      </c>
      <c r="C29" s="12" t="s">
        <v>48</v>
      </c>
      <c r="D29" s="43">
        <v>108900</v>
      </c>
      <c r="E29" s="43">
        <v>119800</v>
      </c>
      <c r="F29" s="30"/>
    </row>
    <row r="30" spans="2:6" ht="19.5" customHeight="1">
      <c r="B30" s="35" t="s">
        <v>82</v>
      </c>
      <c r="C30" s="12" t="s">
        <v>22</v>
      </c>
      <c r="D30" s="43">
        <f>D31</f>
        <v>5046800</v>
      </c>
      <c r="E30" s="43">
        <f>E31</f>
        <v>5097300</v>
      </c>
      <c r="F30" s="30"/>
    </row>
    <row r="31" spans="2:6" ht="96" customHeight="1">
      <c r="B31" s="51" t="s">
        <v>157</v>
      </c>
      <c r="C31" s="50" t="s">
        <v>156</v>
      </c>
      <c r="D31" s="42">
        <v>5046800</v>
      </c>
      <c r="E31" s="42">
        <v>5097300</v>
      </c>
      <c r="F31" s="29"/>
    </row>
    <row r="32" spans="2:6" ht="21.75" customHeight="1">
      <c r="B32" s="37"/>
      <c r="C32" s="23" t="s">
        <v>9</v>
      </c>
      <c r="D32" s="45">
        <f>D33+D44+D46+D51+D58+D59</f>
        <v>66285000</v>
      </c>
      <c r="E32" s="45">
        <f>E33+E44+E46+E51+E58+E59</f>
        <v>66473100</v>
      </c>
      <c r="F32" s="31"/>
    </row>
    <row r="33" spans="2:6" ht="49.5" customHeight="1">
      <c r="B33" s="35" t="s">
        <v>84</v>
      </c>
      <c r="C33" s="12" t="s">
        <v>10</v>
      </c>
      <c r="D33" s="43">
        <f>D34+D40+D42</f>
        <v>19652400</v>
      </c>
      <c r="E33" s="43">
        <f>E34+E40+E42</f>
        <v>18979500</v>
      </c>
      <c r="F33" s="30"/>
    </row>
    <row r="34" spans="2:6" ht="96.75" customHeight="1">
      <c r="B34" s="35" t="s">
        <v>85</v>
      </c>
      <c r="C34" s="12" t="s">
        <v>23</v>
      </c>
      <c r="D34" s="43">
        <f>D35+D36+D37+D38+D39</f>
        <v>19317400</v>
      </c>
      <c r="E34" s="43">
        <f>E35+E36+E37+E38+E39</f>
        <v>18604500</v>
      </c>
      <c r="F34" s="30"/>
    </row>
    <row r="35" spans="2:6" ht="111.75" customHeight="1">
      <c r="B35" s="38" t="s">
        <v>86</v>
      </c>
      <c r="C35" s="13" t="s">
        <v>49</v>
      </c>
      <c r="D35" s="46">
        <v>11596700</v>
      </c>
      <c r="E35" s="46">
        <v>11230400</v>
      </c>
      <c r="F35" s="29"/>
    </row>
    <row r="36" spans="2:6" ht="83.25" customHeight="1">
      <c r="B36" s="38" t="s">
        <v>87</v>
      </c>
      <c r="C36" s="13" t="s">
        <v>39</v>
      </c>
      <c r="D36" s="46">
        <v>2300000</v>
      </c>
      <c r="E36" s="46">
        <v>2250000</v>
      </c>
      <c r="F36" s="29"/>
    </row>
    <row r="37" spans="2:6" ht="97.5" customHeight="1">
      <c r="B37" s="38" t="s">
        <v>88</v>
      </c>
      <c r="C37" s="13" t="s">
        <v>40</v>
      </c>
      <c r="D37" s="46">
        <v>1241700</v>
      </c>
      <c r="E37" s="46">
        <v>1311100</v>
      </c>
      <c r="F37" s="29"/>
    </row>
    <row r="38" spans="2:6" ht="84.75" customHeight="1">
      <c r="B38" s="38" t="s">
        <v>89</v>
      </c>
      <c r="C38" s="13" t="s">
        <v>45</v>
      </c>
      <c r="D38" s="46">
        <v>128000</v>
      </c>
      <c r="E38" s="46">
        <v>128000</v>
      </c>
      <c r="F38" s="29"/>
    </row>
    <row r="39" spans="2:6" ht="48.75" customHeight="1">
      <c r="B39" s="38" t="s">
        <v>90</v>
      </c>
      <c r="C39" s="13" t="s">
        <v>41</v>
      </c>
      <c r="D39" s="46">
        <v>4051000</v>
      </c>
      <c r="E39" s="46">
        <v>3685000</v>
      </c>
      <c r="F39" s="29"/>
    </row>
    <row r="40" spans="2:6" ht="37.5" customHeight="1">
      <c r="B40" s="39" t="s">
        <v>91</v>
      </c>
      <c r="C40" s="14" t="s">
        <v>51</v>
      </c>
      <c r="D40" s="43">
        <f>D41</f>
        <v>5000</v>
      </c>
      <c r="E40" s="43">
        <f>E41</f>
        <v>5000</v>
      </c>
      <c r="F40" s="30"/>
    </row>
    <row r="41" spans="2:6" ht="69" customHeight="1">
      <c r="B41" s="40" t="s">
        <v>92</v>
      </c>
      <c r="C41" s="15" t="s">
        <v>52</v>
      </c>
      <c r="D41" s="46">
        <v>5000</v>
      </c>
      <c r="E41" s="46">
        <v>5000</v>
      </c>
      <c r="F41" s="29"/>
    </row>
    <row r="42" spans="2:6" ht="93" customHeight="1">
      <c r="B42" s="35" t="s">
        <v>93</v>
      </c>
      <c r="C42" s="16" t="s">
        <v>24</v>
      </c>
      <c r="D42" s="43">
        <f>D43</f>
        <v>330000</v>
      </c>
      <c r="E42" s="43">
        <f>E43</f>
        <v>370000</v>
      </c>
      <c r="F42" s="30"/>
    </row>
    <row r="43" spans="2:6" ht="96" customHeight="1">
      <c r="B43" s="38" t="s">
        <v>94</v>
      </c>
      <c r="C43" s="13" t="s">
        <v>25</v>
      </c>
      <c r="D43" s="46">
        <v>330000</v>
      </c>
      <c r="E43" s="46">
        <v>370000</v>
      </c>
      <c r="F43" s="29"/>
    </row>
    <row r="44" spans="2:6" ht="36" customHeight="1">
      <c r="B44" s="35" t="s">
        <v>95</v>
      </c>
      <c r="C44" s="12" t="s">
        <v>11</v>
      </c>
      <c r="D44" s="43">
        <f>D45</f>
        <v>23496600</v>
      </c>
      <c r="E44" s="43">
        <f>E45</f>
        <v>24436600</v>
      </c>
      <c r="F44" s="30"/>
    </row>
    <row r="45" spans="2:6" ht="31.5" customHeight="1">
      <c r="B45" s="35" t="s">
        <v>96</v>
      </c>
      <c r="C45" s="12" t="s">
        <v>12</v>
      </c>
      <c r="D45" s="43">
        <v>23496600</v>
      </c>
      <c r="E45" s="43">
        <v>24436600</v>
      </c>
      <c r="F45" s="30"/>
    </row>
    <row r="46" spans="2:6" ht="36.75" customHeight="1">
      <c r="B46" s="35" t="s">
        <v>97</v>
      </c>
      <c r="C46" s="12" t="s">
        <v>13</v>
      </c>
      <c r="D46" s="43">
        <f>D47+D49</f>
        <v>11642000</v>
      </c>
      <c r="E46" s="43">
        <f>E47+E49</f>
        <v>11642000</v>
      </c>
      <c r="F46" s="30"/>
    </row>
    <row r="47" spans="2:6" ht="26.25" customHeight="1">
      <c r="B47" s="35" t="s">
        <v>98</v>
      </c>
      <c r="C47" s="12" t="s">
        <v>29</v>
      </c>
      <c r="D47" s="43">
        <f>D48</f>
        <v>11600000</v>
      </c>
      <c r="E47" s="43">
        <f>E48</f>
        <v>11600000</v>
      </c>
      <c r="F47" s="30"/>
    </row>
    <row r="48" spans="2:6" ht="33" customHeight="1">
      <c r="B48" s="38" t="s">
        <v>99</v>
      </c>
      <c r="C48" s="17" t="s">
        <v>37</v>
      </c>
      <c r="D48" s="46">
        <v>11600000</v>
      </c>
      <c r="E48" s="46">
        <v>11600000</v>
      </c>
      <c r="F48" s="29"/>
    </row>
    <row r="49" spans="2:6" ht="27.75" customHeight="1">
      <c r="B49" s="35" t="s">
        <v>100</v>
      </c>
      <c r="C49" s="12" t="s">
        <v>30</v>
      </c>
      <c r="D49" s="43">
        <f>D50</f>
        <v>42000</v>
      </c>
      <c r="E49" s="43">
        <f>E50</f>
        <v>42000</v>
      </c>
      <c r="F49" s="30"/>
    </row>
    <row r="50" spans="2:6" ht="33.75" customHeight="1">
      <c r="B50" s="38" t="s">
        <v>101</v>
      </c>
      <c r="C50" s="17" t="s">
        <v>32</v>
      </c>
      <c r="D50" s="46">
        <v>42000</v>
      </c>
      <c r="E50" s="46">
        <v>42000</v>
      </c>
      <c r="F50" s="29"/>
    </row>
    <row r="51" spans="2:9" ht="30" customHeight="1">
      <c r="B51" s="35" t="s">
        <v>102</v>
      </c>
      <c r="C51" s="12" t="s">
        <v>14</v>
      </c>
      <c r="D51" s="43">
        <f>D52+D54</f>
        <v>9069000</v>
      </c>
      <c r="E51" s="43">
        <f>E52+E54</f>
        <v>8890000</v>
      </c>
      <c r="F51" s="30"/>
      <c r="H51" s="2"/>
      <c r="I51" s="3"/>
    </row>
    <row r="52" spans="2:6" ht="89.25" customHeight="1">
      <c r="B52" s="35" t="s">
        <v>103</v>
      </c>
      <c r="C52" s="12" t="s">
        <v>26</v>
      </c>
      <c r="D52" s="43">
        <f>D53</f>
        <v>84000</v>
      </c>
      <c r="E52" s="43">
        <f>E53</f>
        <v>64000</v>
      </c>
      <c r="F52" s="30"/>
    </row>
    <row r="53" spans="2:6" ht="105" customHeight="1">
      <c r="B53" s="38" t="s">
        <v>77</v>
      </c>
      <c r="C53" s="13" t="s">
        <v>27</v>
      </c>
      <c r="D53" s="46">
        <v>84000</v>
      </c>
      <c r="E53" s="46">
        <v>64000</v>
      </c>
      <c r="F53" s="29"/>
    </row>
    <row r="54" spans="2:6" ht="54.75" customHeight="1">
      <c r="B54" s="35" t="s">
        <v>76</v>
      </c>
      <c r="C54" s="12" t="s">
        <v>28</v>
      </c>
      <c r="D54" s="43">
        <f>D55+D56+D57</f>
        <v>8985000</v>
      </c>
      <c r="E54" s="43">
        <f>E55+E56+E57</f>
        <v>8826000</v>
      </c>
      <c r="F54" s="30"/>
    </row>
    <row r="55" spans="2:6" ht="69.75" customHeight="1">
      <c r="B55" s="38" t="s">
        <v>75</v>
      </c>
      <c r="C55" s="24" t="s">
        <v>50</v>
      </c>
      <c r="D55" s="46">
        <v>8226000</v>
      </c>
      <c r="E55" s="46">
        <v>8226000</v>
      </c>
      <c r="F55" s="29"/>
    </row>
    <row r="56" spans="2:6" ht="50.25" customHeight="1">
      <c r="B56" s="38" t="s">
        <v>74</v>
      </c>
      <c r="C56" s="24" t="s">
        <v>42</v>
      </c>
      <c r="D56" s="46">
        <v>600000</v>
      </c>
      <c r="E56" s="46">
        <v>600000</v>
      </c>
      <c r="F56" s="29"/>
    </row>
    <row r="57" spans="2:6" ht="66" customHeight="1">
      <c r="B57" s="38" t="s">
        <v>73</v>
      </c>
      <c r="C57" s="24" t="s">
        <v>38</v>
      </c>
      <c r="D57" s="46">
        <v>159000</v>
      </c>
      <c r="E57" s="46">
        <v>0</v>
      </c>
      <c r="F57" s="29"/>
    </row>
    <row r="58" spans="2:6" ht="24" customHeight="1">
      <c r="B58" s="35" t="s">
        <v>104</v>
      </c>
      <c r="C58" s="12" t="s">
        <v>15</v>
      </c>
      <c r="D58" s="43">
        <v>2400000</v>
      </c>
      <c r="E58" s="43">
        <v>2500000</v>
      </c>
      <c r="F58" s="30"/>
    </row>
    <row r="59" spans="2:6" ht="24" customHeight="1">
      <c r="B59" s="35" t="s">
        <v>72</v>
      </c>
      <c r="C59" s="12" t="s">
        <v>16</v>
      </c>
      <c r="D59" s="43">
        <f>D60</f>
        <v>25000</v>
      </c>
      <c r="E59" s="43">
        <f>E60</f>
        <v>25000</v>
      </c>
      <c r="F59" s="30"/>
    </row>
    <row r="60" spans="2:6" ht="32.25" customHeight="1">
      <c r="B60" s="38" t="s">
        <v>71</v>
      </c>
      <c r="C60" s="17" t="s">
        <v>57</v>
      </c>
      <c r="D60" s="46">
        <v>25000</v>
      </c>
      <c r="E60" s="46">
        <v>25000</v>
      </c>
      <c r="F60" s="29"/>
    </row>
    <row r="61" spans="2:6" ht="21" customHeight="1">
      <c r="B61" s="33" t="s">
        <v>70</v>
      </c>
      <c r="C61" s="32" t="s">
        <v>17</v>
      </c>
      <c r="D61" s="47">
        <f>D62</f>
        <v>1000441347.3</v>
      </c>
      <c r="E61" s="47">
        <f>E62</f>
        <v>1069841407.3</v>
      </c>
      <c r="F61" s="30"/>
    </row>
    <row r="62" spans="2:6" ht="49.5" customHeight="1">
      <c r="B62" s="35" t="s">
        <v>69</v>
      </c>
      <c r="C62" s="12" t="s">
        <v>110</v>
      </c>
      <c r="D62" s="43">
        <f>D63+D66+D72+D81</f>
        <v>1000441347.3</v>
      </c>
      <c r="E62" s="43">
        <f>E63+E66+E72+E81</f>
        <v>1069841407.3</v>
      </c>
      <c r="F62" s="30"/>
    </row>
    <row r="63" spans="2:6" ht="33.75" customHeight="1">
      <c r="B63" s="35" t="s">
        <v>112</v>
      </c>
      <c r="C63" s="12" t="s">
        <v>46</v>
      </c>
      <c r="D63" s="44">
        <f>D64+D65</f>
        <v>20058200</v>
      </c>
      <c r="E63" s="44">
        <f>E64+E65</f>
        <v>23047400</v>
      </c>
      <c r="F63" s="30"/>
    </row>
    <row r="64" spans="2:6" ht="33" customHeight="1">
      <c r="B64" s="49" t="s">
        <v>120</v>
      </c>
      <c r="C64" s="17" t="s">
        <v>121</v>
      </c>
      <c r="D64" s="46">
        <v>20058200</v>
      </c>
      <c r="E64" s="46">
        <v>23047400</v>
      </c>
      <c r="F64" s="30"/>
    </row>
    <row r="65" spans="2:6" ht="27" customHeight="1">
      <c r="B65" s="49" t="s">
        <v>122</v>
      </c>
      <c r="C65" s="17" t="s">
        <v>123</v>
      </c>
      <c r="D65" s="46">
        <v>0</v>
      </c>
      <c r="E65" s="46">
        <v>0</v>
      </c>
      <c r="F65" s="30"/>
    </row>
    <row r="66" spans="2:6" ht="34.5" customHeight="1">
      <c r="B66" s="35" t="s">
        <v>162</v>
      </c>
      <c r="C66" s="12" t="s">
        <v>43</v>
      </c>
      <c r="D66" s="43">
        <f>D67+D68+D69+D70+D71</f>
        <v>158054324</v>
      </c>
      <c r="E66" s="43">
        <f>E67+E68+E69+E70+E71</f>
        <v>168139424</v>
      </c>
      <c r="F66" s="30"/>
    </row>
    <row r="67" spans="2:6" ht="49.5" customHeight="1">
      <c r="B67" s="38" t="s">
        <v>160</v>
      </c>
      <c r="C67" s="17" t="s">
        <v>125</v>
      </c>
      <c r="D67" s="46">
        <v>140060000</v>
      </c>
      <c r="E67" s="46">
        <v>150000000</v>
      </c>
      <c r="F67" s="30"/>
    </row>
    <row r="68" spans="2:6" ht="86.25" customHeight="1">
      <c r="B68" s="38" t="s">
        <v>161</v>
      </c>
      <c r="C68" s="17" t="s">
        <v>127</v>
      </c>
      <c r="D68" s="46">
        <v>0</v>
      </c>
      <c r="E68" s="46">
        <v>0</v>
      </c>
      <c r="F68" s="30"/>
    </row>
    <row r="69" spans="2:6" ht="70.5" customHeight="1">
      <c r="B69" s="38" t="s">
        <v>128</v>
      </c>
      <c r="C69" s="17" t="s">
        <v>129</v>
      </c>
      <c r="D69" s="46">
        <v>0</v>
      </c>
      <c r="E69" s="46">
        <v>0</v>
      </c>
      <c r="F69" s="30"/>
    </row>
    <row r="70" spans="2:6" ht="39.75" customHeight="1">
      <c r="B70" s="38" t="s">
        <v>132</v>
      </c>
      <c r="C70" s="17" t="s">
        <v>130</v>
      </c>
      <c r="D70" s="46">
        <v>162300</v>
      </c>
      <c r="E70" s="46">
        <v>162300</v>
      </c>
      <c r="F70" s="30"/>
    </row>
    <row r="71" spans="2:6" ht="27" customHeight="1">
      <c r="B71" s="38" t="s">
        <v>133</v>
      </c>
      <c r="C71" s="17" t="s">
        <v>131</v>
      </c>
      <c r="D71" s="46">
        <v>17832024</v>
      </c>
      <c r="E71" s="46">
        <v>17977124</v>
      </c>
      <c r="F71" s="30"/>
    </row>
    <row r="72" spans="2:6" ht="33.75" customHeight="1">
      <c r="B72" s="35" t="s">
        <v>67</v>
      </c>
      <c r="C72" s="12" t="s">
        <v>47</v>
      </c>
      <c r="D72" s="43">
        <f>D73+D74+D75+D76+D77+D78+D79+D80</f>
        <v>800757713</v>
      </c>
      <c r="E72" s="43">
        <f>E73+E74+E75+E76+E77+E78+E79+E80</f>
        <v>857083473</v>
      </c>
      <c r="F72" s="30"/>
    </row>
    <row r="73" spans="2:6" ht="49.5" customHeight="1">
      <c r="B73" s="49" t="s">
        <v>134</v>
      </c>
      <c r="C73" s="17" t="s">
        <v>135</v>
      </c>
      <c r="D73" s="46">
        <v>732823208</v>
      </c>
      <c r="E73" s="46">
        <v>788502978</v>
      </c>
      <c r="F73" s="30"/>
    </row>
    <row r="74" spans="2:6" ht="49.5" customHeight="1">
      <c r="B74" s="49" t="s">
        <v>136</v>
      </c>
      <c r="C74" s="17" t="s">
        <v>137</v>
      </c>
      <c r="D74" s="46">
        <v>30000700</v>
      </c>
      <c r="E74" s="46">
        <v>30000700</v>
      </c>
      <c r="F74" s="30"/>
    </row>
    <row r="75" spans="2:6" ht="49.5" customHeight="1">
      <c r="B75" s="49" t="s">
        <v>138</v>
      </c>
      <c r="C75" s="17" t="s">
        <v>139</v>
      </c>
      <c r="D75" s="46">
        <v>28738700</v>
      </c>
      <c r="E75" s="46">
        <v>31945400</v>
      </c>
      <c r="F75" s="30"/>
    </row>
    <row r="76" spans="2:6" ht="49.5" customHeight="1">
      <c r="B76" s="49" t="s">
        <v>140</v>
      </c>
      <c r="C76" s="17" t="s">
        <v>141</v>
      </c>
      <c r="D76" s="46">
        <v>4305</v>
      </c>
      <c r="E76" s="46">
        <v>6995</v>
      </c>
      <c r="F76" s="30"/>
    </row>
    <row r="77" spans="2:6" ht="84.75" customHeight="1">
      <c r="B77" s="49" t="s">
        <v>142</v>
      </c>
      <c r="C77" s="17" t="s">
        <v>143</v>
      </c>
      <c r="D77" s="46">
        <v>3961200</v>
      </c>
      <c r="E77" s="46">
        <v>1979100</v>
      </c>
      <c r="F77" s="30"/>
    </row>
    <row r="78" spans="2:6" ht="90" customHeight="1">
      <c r="B78" s="49" t="s">
        <v>144</v>
      </c>
      <c r="C78" s="17" t="s">
        <v>145</v>
      </c>
      <c r="D78" s="46">
        <v>1810000</v>
      </c>
      <c r="E78" s="46">
        <v>1810000</v>
      </c>
      <c r="F78" s="30"/>
    </row>
    <row r="79" spans="2:6" ht="57.75" customHeight="1">
      <c r="B79" s="49" t="s">
        <v>146</v>
      </c>
      <c r="C79" s="17" t="s">
        <v>147</v>
      </c>
      <c r="D79" s="46">
        <v>684400</v>
      </c>
      <c r="E79" s="46">
        <v>649200</v>
      </c>
      <c r="F79" s="30"/>
    </row>
    <row r="80" spans="2:6" ht="49.5" customHeight="1">
      <c r="B80" s="49" t="s">
        <v>148</v>
      </c>
      <c r="C80" s="17" t="s">
        <v>149</v>
      </c>
      <c r="D80" s="46">
        <v>2735200</v>
      </c>
      <c r="E80" s="46">
        <v>2189100</v>
      </c>
      <c r="F80" s="30"/>
    </row>
    <row r="81" spans="2:6" ht="26.25" customHeight="1">
      <c r="B81" s="35" t="s">
        <v>111</v>
      </c>
      <c r="C81" s="25" t="s">
        <v>0</v>
      </c>
      <c r="D81" s="43">
        <f>D82+D83+D84</f>
        <v>21571110.3</v>
      </c>
      <c r="E81" s="43">
        <f>E82+E83+E84</f>
        <v>21571110.3</v>
      </c>
      <c r="F81" s="30"/>
    </row>
    <row r="82" spans="2:6" ht="83.25" customHeight="1">
      <c r="B82" s="49" t="s">
        <v>150</v>
      </c>
      <c r="C82" s="17" t="s">
        <v>151</v>
      </c>
      <c r="D82" s="42">
        <v>5723995.5</v>
      </c>
      <c r="E82" s="42">
        <v>5723995.5</v>
      </c>
      <c r="F82" s="30"/>
    </row>
    <row r="83" spans="2:6" ht="65.25" customHeight="1">
      <c r="B83" s="49" t="s">
        <v>152</v>
      </c>
      <c r="C83" s="17" t="s">
        <v>153</v>
      </c>
      <c r="D83" s="42">
        <v>361955.3</v>
      </c>
      <c r="E83" s="42">
        <v>361955.3</v>
      </c>
      <c r="F83" s="30"/>
    </row>
    <row r="84" spans="2:6" ht="39" customHeight="1">
      <c r="B84" s="49" t="s">
        <v>154</v>
      </c>
      <c r="C84" s="17" t="s">
        <v>155</v>
      </c>
      <c r="D84" s="42">
        <v>15485159.5</v>
      </c>
      <c r="E84" s="42">
        <v>15485159.5</v>
      </c>
      <c r="F84" s="30"/>
    </row>
    <row r="85" spans="2:6" ht="25.5" customHeight="1">
      <c r="B85" s="65" t="s">
        <v>19</v>
      </c>
      <c r="C85" s="66"/>
      <c r="D85" s="41">
        <f>D19+D61</f>
        <v>1487830847.3</v>
      </c>
      <c r="E85" s="47">
        <f>E19+E61</f>
        <v>1584260507.3</v>
      </c>
      <c r="F85" s="30"/>
    </row>
  </sheetData>
  <sheetProtection/>
  <mergeCells count="8">
    <mergeCell ref="B85:C85"/>
    <mergeCell ref="C12:E12"/>
    <mergeCell ref="B14:D14"/>
    <mergeCell ref="B17:B18"/>
    <mergeCell ref="C17:C18"/>
    <mergeCell ref="D17:E17"/>
    <mergeCell ref="B15:D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2018-12-11T06:14:25Z</dcterms:modified>
  <cp:category/>
  <cp:version/>
  <cp:contentType/>
  <cp:contentStatus/>
</cp:coreProperties>
</file>