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 tabRatio="574" activeTab="1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стр.7_8!$A$1:$N$66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L38" i="8"/>
  <c r="K38"/>
  <c r="L34"/>
  <c r="K34"/>
  <c r="L30"/>
  <c r="K30"/>
  <c r="L26"/>
  <c r="K26"/>
  <c r="L22"/>
  <c r="K22"/>
  <c r="L18"/>
  <c r="K18"/>
  <c r="L14"/>
  <c r="K14"/>
  <c r="I29" i="5"/>
  <c r="H29"/>
  <c r="G29"/>
  <c r="J29" l="1"/>
  <c r="M23" i="8" l="1"/>
  <c r="M19"/>
  <c r="M15"/>
  <c r="M39"/>
  <c r="M35"/>
  <c r="M31"/>
  <c r="M27"/>
  <c r="J23" i="5"/>
  <c r="J24"/>
  <c r="J25"/>
  <c r="J26"/>
  <c r="J27"/>
  <c r="J28"/>
  <c r="J22"/>
  <c r="K13" i="8" l="1"/>
  <c r="L13"/>
  <c r="M34"/>
  <c r="M30"/>
  <c r="M18"/>
  <c r="M14"/>
  <c r="M38"/>
  <c r="M22"/>
  <c r="M26"/>
  <c r="M13" l="1"/>
</calcChain>
</file>

<file path=xl/sharedStrings.xml><?xml version="1.0" encoding="utf-8"?>
<sst xmlns="http://schemas.openxmlformats.org/spreadsheetml/2006/main" count="316" uniqueCount="202">
  <si>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</si>
  <si>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</si>
  <si>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</si>
  <si>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</si>
  <si>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</si>
  <si>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</si>
  <si>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</si>
  <si>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</si>
  <si>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</si>
  <si>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</si>
  <si>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</si>
  <si>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</si>
  <si>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</si>
  <si>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</si>
  <si>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</si>
  <si>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</si>
  <si>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</si>
  <si>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</si>
  <si>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</si>
  <si>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</si>
  <si>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</si>
  <si>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</si>
  <si>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</si>
  <si>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</si>
  <si>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</si>
  <si>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</si>
  <si>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</si>
  <si>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</si>
  <si>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</si>
  <si>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</si>
  <si>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</si>
  <si>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</si>
  <si>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</si>
  <si>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</si>
  <si>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</si>
  <si>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</si>
  <si>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</si>
  <si>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</si>
  <si>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</si>
  <si>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</si>
  <si>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</si>
  <si>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</si>
  <si>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</si>
  <si>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</si>
  <si>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</si>
  <si>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</si>
  <si>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</si>
  <si>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</si>
  <si>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</si>
  <si>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</si>
  <si>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</si>
  <si>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</si>
  <si>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</si>
  <si>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</si>
  <si>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</si>
  <si>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</si>
  <si>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</si>
  <si>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</si>
  <si>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</si>
  <si>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</si>
  <si>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</si>
  <si>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</si>
  <si>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</si>
  <si>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</si>
  <si>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</si>
  <si>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</si>
  <si>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</si>
  <si>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</si>
  <si>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</si>
  <si>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</si>
  <si>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</si>
  <si>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</si>
  <si>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</si>
  <si>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</si>
  <si>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</si>
  <si>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</si>
  <si>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</si>
  <si>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</si>
  <si>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</si>
  <si>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</si>
  <si>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</si>
  <si>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</si>
  <si>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</si>
  <si>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</si>
  <si>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</si>
  <si>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</si>
  <si>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</si>
  <si>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</si>
  <si>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</si>
  <si>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</si>
  <si>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</si>
  <si>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</si>
  <si>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</si>
  <si>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</si>
  <si>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</si>
  <si>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</si>
  <si>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</si>
  <si>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</si>
  <si>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</si>
  <si>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</si>
  <si>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</si>
  <si>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</si>
  <si>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</si>
  <si>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</si>
  <si>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</si>
  <si>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</si>
  <si>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</si>
  <si>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</si>
  <si>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</si>
  <si>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</si>
  <si>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</si>
  <si>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</si>
  <si>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</si>
  <si>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</si>
  <si>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</si>
  <si>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</si>
  <si>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</si>
  <si>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</si>
  <si>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</si>
  <si>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</si>
  <si>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</si>
  <si>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</si>
  <si>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</si>
  <si>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</si>
  <si>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</si>
  <si>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</si>
  <si>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</si>
  <si>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</si>
  <si>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</si>
  <si>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</si>
  <si>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</si>
  <si>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</si>
  <si>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</si>
  <si>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</si>
  <si>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</si>
  <si>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</si>
  <si>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</si>
  <si>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</si>
  <si>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</si>
  <si>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</si>
  <si>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</si>
  <si>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</si>
  <si>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</si>
  <si>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</si>
  <si>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</si>
  <si>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</si>
  <si>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</si>
  <si>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</si>
  <si>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</si>
  <si>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</si>
  <si>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</si>
  <si>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</si>
  <si>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</si>
  <si>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</si>
  <si>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</si>
  <si>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</si>
  <si>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</si>
  <si>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</si>
  <si>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</si>
  <si>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</si>
  <si>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</si>
  <si>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</si>
  <si>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Калитинское сельское поселение</t>
  </si>
  <si>
    <t>Администрация Калитинское СП</t>
  </si>
  <si>
    <t>Клопицкое сельское поселение</t>
  </si>
  <si>
    <t>Администрация Клопицкое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</si>
  <si>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</si>
  <si>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</si>
  <si>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</si>
  <si>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</si>
  <si>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</si>
  <si>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</si>
  <si>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</si>
  <si>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</si>
  <si>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</si>
  <si>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</si>
  <si>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</si>
  <si>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</si>
  <si>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</si>
  <si>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</si>
  <si>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</si>
  <si>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</si>
  <si>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 xml:space="preserve">5  -    государственная программа Ленинградской области "Развитие культуры в Ленинградской области"
</t>
  </si>
  <si>
    <t>итого поселения</t>
  </si>
  <si>
    <t>1.                                         Бегуницкое сельское поселение</t>
  </si>
  <si>
    <t>2. Большеврудское сельское поселение</t>
  </si>
  <si>
    <t>3.    Волосовское городское поселение</t>
  </si>
  <si>
    <t>4.       Калитинское сельское поселение</t>
  </si>
  <si>
    <t>5.    Клопицкое сельское поселение</t>
  </si>
  <si>
    <t>6.          Рабитицкое сельское поселение</t>
  </si>
  <si>
    <t>7.                  Сабское сельское поселение</t>
  </si>
  <si>
    <t>31.12.2021</t>
  </si>
  <si>
    <t>Соглашение №8 от 11.02.2021</t>
  </si>
  <si>
    <t>Соглашение №9 от 12.02.2021</t>
  </si>
  <si>
    <t>Соглашение №10 от 12.02.2021</t>
  </si>
  <si>
    <t>Соглашение №11 от 12.02.2021</t>
  </si>
  <si>
    <t>Соглашение №12 от 12.02.2021</t>
  </si>
  <si>
    <t>Соглашение №13 от 12.02.2021</t>
  </si>
  <si>
    <t>Соглашение №14 от 12.02.2021</t>
  </si>
  <si>
    <t xml:space="preserve">Муниципальная программа "Развитие социальной сферы Рабитицкого сельского поселения Волосовского муниципального района Ленинградской области" </t>
  </si>
  <si>
    <t>2021/ 2</t>
  </si>
  <si>
    <t>II/2021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</si>
</sst>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opLeftCell="A19" zoomScaleNormal="100" zoomScaleSheetLayoutView="90" workbookViewId="0">
      <selection activeCell="I28" sqref="I28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9.4257812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76"/>
      <c r="J1" s="76"/>
      <c r="K1" s="76"/>
    </row>
    <row r="2" spans="1:11" s="12" customFormat="1" ht="15">
      <c r="I2" s="76"/>
      <c r="J2" s="76"/>
      <c r="K2" s="76"/>
    </row>
    <row r="3" spans="1:11" s="12" customFormat="1" ht="15">
      <c r="I3" s="76"/>
      <c r="J3" s="76"/>
      <c r="K3" s="76"/>
    </row>
    <row r="4" spans="1:11" s="13" customFormat="1" ht="15.75">
      <c r="I4" s="76" t="s">
        <v>147</v>
      </c>
      <c r="J4" s="76"/>
      <c r="K4" s="76"/>
    </row>
    <row r="5" spans="1:11" s="13" customFormat="1" ht="15.75">
      <c r="H5" s="80" t="s">
        <v>146</v>
      </c>
      <c r="I5" s="80"/>
      <c r="J5" s="80"/>
      <c r="K5" s="80"/>
    </row>
    <row r="6" spans="1:11" s="13" customFormat="1" ht="15.75">
      <c r="I6" s="76" t="s">
        <v>145</v>
      </c>
      <c r="J6" s="76"/>
      <c r="K6" s="76"/>
    </row>
    <row r="7" spans="1:11" s="14" customFormat="1" ht="50.25" customHeight="1">
      <c r="A7" s="79" t="s">
        <v>89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s="3" customFormat="1" ht="15" customHeight="1">
      <c r="A8" s="77" t="s">
        <v>74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s="3" customFormat="1" ht="18.75" customHeight="1">
      <c r="A9" s="77" t="s">
        <v>181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s="4" customFormat="1" ht="21" customHeight="1">
      <c r="A10" s="69" t="s">
        <v>149</v>
      </c>
      <c r="B10" s="69" t="s">
        <v>80</v>
      </c>
      <c r="C10" s="74"/>
      <c r="D10" s="69" t="s">
        <v>81</v>
      </c>
      <c r="E10" s="69" t="s">
        <v>87</v>
      </c>
      <c r="F10" s="69" t="s">
        <v>148</v>
      </c>
      <c r="G10" s="71" t="s">
        <v>88</v>
      </c>
      <c r="H10" s="72"/>
      <c r="I10" s="72"/>
      <c r="J10" s="72"/>
      <c r="K10" s="69" t="s">
        <v>83</v>
      </c>
    </row>
    <row r="11" spans="1:11" s="4" customFormat="1" ht="64.5" customHeight="1">
      <c r="A11" s="70"/>
      <c r="B11" s="70"/>
      <c r="C11" s="75"/>
      <c r="D11" s="70"/>
      <c r="E11" s="70"/>
      <c r="F11" s="70"/>
      <c r="G11" s="27" t="s">
        <v>84</v>
      </c>
      <c r="H11" s="27" t="s">
        <v>85</v>
      </c>
      <c r="I11" s="27" t="s">
        <v>82</v>
      </c>
      <c r="J11" s="27" t="s">
        <v>86</v>
      </c>
      <c r="K11" s="70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>
      <c r="A13" s="69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>
      <c r="A14" s="73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>
      <c r="A15" s="73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>
      <c r="A16" s="70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>
      <c r="A17" s="69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>
      <c r="A18" s="73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>
      <c r="A19" s="73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>
      <c r="A20" s="73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73"/>
      <c r="B21" s="36" t="s">
        <v>93</v>
      </c>
      <c r="C21" s="49" t="s">
        <v>14</v>
      </c>
      <c r="D21" s="45"/>
      <c r="E21" s="47"/>
      <c r="F21" s="36"/>
      <c r="G21" s="48"/>
      <c r="H21" s="48"/>
      <c r="I21" s="48"/>
      <c r="J21" s="50"/>
      <c r="K21" s="47"/>
    </row>
    <row r="22" spans="1:11" s="6" customFormat="1" ht="33" customHeight="1">
      <c r="A22" s="73"/>
      <c r="B22" s="36"/>
      <c r="C22" s="42" t="s">
        <v>155</v>
      </c>
      <c r="D22" s="21" t="s">
        <v>156</v>
      </c>
      <c r="E22" s="37" t="s">
        <v>157</v>
      </c>
      <c r="F22" s="40" t="s">
        <v>200</v>
      </c>
      <c r="G22" s="37">
        <v>100</v>
      </c>
      <c r="H22" s="45">
        <v>100.01</v>
      </c>
      <c r="I22" s="45">
        <v>100.2</v>
      </c>
      <c r="J22" s="45">
        <f>I22-H22</f>
        <v>0.18999999999999773</v>
      </c>
      <c r="K22" s="22"/>
    </row>
    <row r="23" spans="1:11" s="6" customFormat="1" ht="37.5" customHeight="1">
      <c r="A23" s="73"/>
      <c r="B23" s="36"/>
      <c r="C23" s="42" t="s">
        <v>158</v>
      </c>
      <c r="D23" s="45" t="s">
        <v>156</v>
      </c>
      <c r="E23" s="37" t="s">
        <v>159</v>
      </c>
      <c r="F23" s="40" t="s">
        <v>200</v>
      </c>
      <c r="G23" s="37">
        <v>100</v>
      </c>
      <c r="H23" s="45">
        <v>100.98</v>
      </c>
      <c r="I23" s="46">
        <v>101</v>
      </c>
      <c r="J23" s="45">
        <f t="shared" ref="J23:J28" si="0">I23-H23</f>
        <v>1.9999999999996021E-2</v>
      </c>
      <c r="K23" s="47"/>
    </row>
    <row r="24" spans="1:11" s="6" customFormat="1" ht="33" customHeight="1">
      <c r="A24" s="73"/>
      <c r="B24" s="36"/>
      <c r="C24" s="42" t="s">
        <v>160</v>
      </c>
      <c r="D24" s="21" t="s">
        <v>156</v>
      </c>
      <c r="E24" s="37" t="s">
        <v>161</v>
      </c>
      <c r="F24" s="40" t="s">
        <v>200</v>
      </c>
      <c r="G24" s="37">
        <v>100</v>
      </c>
      <c r="H24" s="45">
        <v>100.94</v>
      </c>
      <c r="I24" s="46">
        <v>101</v>
      </c>
      <c r="J24" s="45">
        <f t="shared" si="0"/>
        <v>6.0000000000002274E-2</v>
      </c>
      <c r="K24" s="22"/>
    </row>
    <row r="25" spans="1:11" s="6" customFormat="1" ht="33" customHeight="1">
      <c r="A25" s="73"/>
      <c r="B25" s="36"/>
      <c r="C25" s="42" t="s">
        <v>162</v>
      </c>
      <c r="D25" s="21" t="s">
        <v>156</v>
      </c>
      <c r="E25" s="37" t="s">
        <v>163</v>
      </c>
      <c r="F25" s="40" t="s">
        <v>200</v>
      </c>
      <c r="G25" s="37">
        <v>100</v>
      </c>
      <c r="H25" s="45">
        <v>94.4</v>
      </c>
      <c r="I25" s="46">
        <v>100.8</v>
      </c>
      <c r="J25" s="45">
        <f t="shared" si="0"/>
        <v>6.3999999999999915</v>
      </c>
      <c r="K25" s="22"/>
    </row>
    <row r="26" spans="1:11" s="6" customFormat="1" ht="33" customHeight="1">
      <c r="A26" s="73"/>
      <c r="B26" s="36"/>
      <c r="C26" s="42" t="s">
        <v>164</v>
      </c>
      <c r="D26" s="37" t="s">
        <v>156</v>
      </c>
      <c r="E26" s="37" t="s">
        <v>165</v>
      </c>
      <c r="F26" s="40" t="s">
        <v>200</v>
      </c>
      <c r="G26" s="37">
        <v>100</v>
      </c>
      <c r="H26" s="45">
        <v>102.58</v>
      </c>
      <c r="I26" s="38">
        <v>102.6</v>
      </c>
      <c r="J26" s="45">
        <f t="shared" si="0"/>
        <v>1.9999999999996021E-2</v>
      </c>
      <c r="K26" s="47"/>
    </row>
    <row r="27" spans="1:11" s="6" customFormat="1" ht="33" customHeight="1">
      <c r="A27" s="73"/>
      <c r="B27" s="36"/>
      <c r="C27" s="42" t="s">
        <v>166</v>
      </c>
      <c r="D27" s="21" t="s">
        <v>156</v>
      </c>
      <c r="E27" s="37" t="s">
        <v>167</v>
      </c>
      <c r="F27" s="40" t="s">
        <v>200</v>
      </c>
      <c r="G27" s="37">
        <v>100</v>
      </c>
      <c r="H27" s="45">
        <v>100.93</v>
      </c>
      <c r="I27" s="46">
        <v>100.94</v>
      </c>
      <c r="J27" s="45">
        <f t="shared" si="0"/>
        <v>9.9999999999909051E-3</v>
      </c>
      <c r="K27" s="22"/>
    </row>
    <row r="28" spans="1:11" s="6" customFormat="1" ht="33" customHeight="1">
      <c r="A28" s="73"/>
      <c r="B28" s="36"/>
      <c r="C28" s="42" t="s">
        <v>168</v>
      </c>
      <c r="D28" s="21" t="s">
        <v>156</v>
      </c>
      <c r="E28" s="37" t="s">
        <v>169</v>
      </c>
      <c r="F28" s="40" t="s">
        <v>200</v>
      </c>
      <c r="G28" s="37">
        <v>100</v>
      </c>
      <c r="H28" s="45">
        <v>100.93</v>
      </c>
      <c r="I28" s="46">
        <v>102.4</v>
      </c>
      <c r="J28" s="45">
        <f t="shared" si="0"/>
        <v>1.4699999999999989</v>
      </c>
      <c r="K28" s="22"/>
    </row>
    <row r="29" spans="1:11" s="6" customFormat="1" ht="17.25" customHeight="1">
      <c r="A29" s="43"/>
      <c r="B29" s="36"/>
      <c r="C29" s="46" t="s">
        <v>183</v>
      </c>
      <c r="D29" s="45"/>
      <c r="E29" s="45"/>
      <c r="F29" s="36"/>
      <c r="G29" s="48">
        <f>(SUM(G22:G28))/7</f>
        <v>100</v>
      </c>
      <c r="H29" s="48">
        <f>(SUM(H22:H28))/7</f>
        <v>100.11</v>
      </c>
      <c r="I29" s="48">
        <f>(SUM(I22:I28))/7</f>
        <v>101.27714285714285</v>
      </c>
      <c r="J29" s="48">
        <f>I29-H29</f>
        <v>1.1671428571428493</v>
      </c>
      <c r="K29" s="45"/>
    </row>
    <row r="30" spans="1:11" s="6" customFormat="1" ht="108" customHeight="1">
      <c r="A30" s="16"/>
      <c r="B30" s="19" t="s">
        <v>94</v>
      </c>
      <c r="C30" s="20" t="s">
        <v>15</v>
      </c>
      <c r="D30" s="21"/>
      <c r="E30" s="22"/>
      <c r="F30" s="19"/>
      <c r="G30" s="23"/>
      <c r="H30" s="23"/>
      <c r="I30" s="23"/>
      <c r="J30" s="23"/>
      <c r="K30" s="22"/>
    </row>
    <row r="31" spans="1:11" s="7" customFormat="1" ht="98.25" customHeight="1">
      <c r="A31" s="16"/>
      <c r="B31" s="18" t="s">
        <v>95</v>
      </c>
      <c r="C31" s="25" t="s">
        <v>0</v>
      </c>
      <c r="D31" s="21"/>
      <c r="E31" s="22"/>
      <c r="F31" s="19"/>
      <c r="G31" s="23"/>
      <c r="H31" s="23"/>
      <c r="I31" s="23"/>
      <c r="J31" s="23"/>
      <c r="K31" s="22"/>
    </row>
    <row r="32" spans="1:11" s="7" customFormat="1" ht="156" customHeight="1">
      <c r="A32" s="16"/>
      <c r="B32" s="18" t="s">
        <v>96</v>
      </c>
      <c r="C32" s="20" t="s">
        <v>16</v>
      </c>
      <c r="D32" s="21"/>
      <c r="E32" s="22"/>
      <c r="F32" s="19"/>
      <c r="G32" s="23"/>
      <c r="H32" s="23"/>
      <c r="I32" s="23"/>
      <c r="J32" s="23"/>
      <c r="K32" s="22"/>
    </row>
    <row r="33" spans="1:11" s="7" customFormat="1" ht="120.75" customHeight="1">
      <c r="A33" s="86"/>
      <c r="B33" s="18" t="s">
        <v>97</v>
      </c>
      <c r="C33" s="25" t="s">
        <v>17</v>
      </c>
      <c r="D33" s="21"/>
      <c r="E33" s="22"/>
      <c r="F33" s="19"/>
      <c r="G33" s="23"/>
      <c r="H33" s="23"/>
      <c r="I33" s="23"/>
      <c r="J33" s="23"/>
      <c r="K33" s="22"/>
    </row>
    <row r="34" spans="1:11" ht="119.25" customHeight="1">
      <c r="A34" s="86"/>
      <c r="B34" s="18" t="s">
        <v>98</v>
      </c>
      <c r="C34" s="20" t="s">
        <v>18</v>
      </c>
      <c r="D34" s="21"/>
      <c r="E34" s="22"/>
      <c r="F34" s="19"/>
      <c r="G34" s="23"/>
      <c r="H34" s="23"/>
      <c r="I34" s="23"/>
      <c r="J34" s="23"/>
      <c r="K34" s="22"/>
    </row>
    <row r="35" spans="1:11" ht="130.5" customHeight="1">
      <c r="A35" s="86"/>
      <c r="B35" s="18" t="s">
        <v>99</v>
      </c>
      <c r="C35" s="20" t="s">
        <v>9</v>
      </c>
      <c r="D35" s="21"/>
      <c r="E35" s="22"/>
      <c r="F35" s="19"/>
      <c r="G35" s="23"/>
      <c r="H35" s="23"/>
      <c r="I35" s="23"/>
      <c r="J35" s="23"/>
      <c r="K35" s="22"/>
    </row>
    <row r="36" spans="1:11" ht="49.5" customHeight="1">
      <c r="A36" s="86"/>
      <c r="B36" s="18" t="s">
        <v>100</v>
      </c>
      <c r="C36" s="25" t="s">
        <v>124</v>
      </c>
      <c r="D36" s="21"/>
      <c r="E36" s="22"/>
      <c r="F36" s="19"/>
      <c r="G36" s="23"/>
      <c r="H36" s="23"/>
      <c r="I36" s="23"/>
      <c r="J36" s="23"/>
      <c r="K36" s="22"/>
    </row>
    <row r="37" spans="1:11" ht="36.75" customHeight="1">
      <c r="A37" s="86"/>
      <c r="B37" s="18" t="s">
        <v>101</v>
      </c>
      <c r="C37" s="25" t="s">
        <v>125</v>
      </c>
      <c r="D37" s="21"/>
      <c r="E37" s="22"/>
      <c r="F37" s="19"/>
      <c r="G37" s="23"/>
      <c r="H37" s="23"/>
      <c r="I37" s="23"/>
      <c r="J37" s="23"/>
      <c r="K37" s="22"/>
    </row>
    <row r="38" spans="1:11" ht="36.75" customHeight="1">
      <c r="A38" s="87"/>
      <c r="B38" s="18" t="s">
        <v>102</v>
      </c>
      <c r="C38" s="25" t="s">
        <v>153</v>
      </c>
      <c r="D38" s="21"/>
      <c r="E38" s="22"/>
      <c r="F38" s="19"/>
      <c r="G38" s="23"/>
      <c r="H38" s="23"/>
      <c r="I38" s="23"/>
      <c r="J38" s="23"/>
      <c r="K38" s="22"/>
    </row>
    <row r="39" spans="1:11" ht="30" customHeight="1">
      <c r="A39" s="69" t="s">
        <v>154</v>
      </c>
      <c r="B39" s="18" t="s">
        <v>103</v>
      </c>
      <c r="C39" s="25" t="s">
        <v>126</v>
      </c>
      <c r="D39" s="21"/>
      <c r="E39" s="22"/>
      <c r="F39" s="19"/>
      <c r="G39" s="23"/>
      <c r="H39" s="23"/>
      <c r="I39" s="23"/>
      <c r="J39" s="23"/>
      <c r="K39" s="22"/>
    </row>
    <row r="40" spans="1:11" ht="30" customHeight="1">
      <c r="A40" s="73"/>
      <c r="B40" s="18" t="s">
        <v>104</v>
      </c>
      <c r="C40" s="25" t="s">
        <v>127</v>
      </c>
      <c r="D40" s="21"/>
      <c r="E40" s="22"/>
      <c r="F40" s="19"/>
      <c r="G40" s="23"/>
      <c r="H40" s="23"/>
      <c r="I40" s="23"/>
      <c r="J40" s="23"/>
      <c r="K40" s="22"/>
    </row>
    <row r="41" spans="1:11" ht="24" customHeight="1">
      <c r="A41" s="73"/>
      <c r="B41" s="18" t="s">
        <v>105</v>
      </c>
      <c r="C41" s="25" t="s">
        <v>128</v>
      </c>
      <c r="D41" s="21"/>
      <c r="E41" s="22"/>
      <c r="F41" s="19"/>
      <c r="G41" s="23"/>
      <c r="H41" s="23"/>
      <c r="I41" s="23"/>
      <c r="J41" s="23"/>
      <c r="K41" s="22"/>
    </row>
    <row r="42" spans="1:11" ht="30" customHeight="1">
      <c r="A42" s="73"/>
      <c r="B42" s="18" t="s">
        <v>106</v>
      </c>
      <c r="C42" s="25" t="s">
        <v>129</v>
      </c>
      <c r="D42" s="21"/>
      <c r="E42" s="22"/>
      <c r="F42" s="19"/>
      <c r="G42" s="23"/>
      <c r="H42" s="23"/>
      <c r="I42" s="23"/>
      <c r="J42" s="23"/>
      <c r="K42" s="22"/>
    </row>
    <row r="43" spans="1:11" ht="21" customHeight="1">
      <c r="A43" s="70"/>
      <c r="B43" s="18" t="s">
        <v>107</v>
      </c>
      <c r="C43" s="25" t="s">
        <v>130</v>
      </c>
      <c r="D43" s="21"/>
      <c r="E43" s="22"/>
      <c r="F43" s="19"/>
      <c r="G43" s="23"/>
      <c r="H43" s="23"/>
      <c r="I43" s="23"/>
      <c r="J43" s="23"/>
      <c r="K43" s="22"/>
    </row>
    <row r="44" spans="1:11" ht="26.25" customHeight="1">
      <c r="A44" s="83" t="s">
        <v>8</v>
      </c>
      <c r="B44" s="18" t="s">
        <v>108</v>
      </c>
      <c r="C44" s="25" t="s">
        <v>19</v>
      </c>
      <c r="D44" s="21"/>
      <c r="E44" s="22"/>
      <c r="F44" s="19"/>
      <c r="G44" s="23"/>
      <c r="H44" s="23"/>
      <c r="I44" s="23"/>
      <c r="J44" s="23"/>
      <c r="K44" s="22"/>
    </row>
    <row r="45" spans="1:11" ht="75" customHeight="1">
      <c r="A45" s="84"/>
      <c r="B45" s="18" t="s">
        <v>109</v>
      </c>
      <c r="C45" s="20" t="s">
        <v>1</v>
      </c>
      <c r="D45" s="21"/>
      <c r="E45" s="22"/>
      <c r="F45" s="19"/>
      <c r="G45" s="23"/>
      <c r="H45" s="23"/>
      <c r="I45" s="23"/>
      <c r="J45" s="23"/>
      <c r="K45" s="22"/>
    </row>
    <row r="46" spans="1:11" ht="71.25" customHeight="1">
      <c r="A46" s="84"/>
      <c r="B46" s="18" t="s">
        <v>110</v>
      </c>
      <c r="C46" s="25" t="s">
        <v>2</v>
      </c>
      <c r="D46" s="21"/>
      <c r="E46" s="22"/>
      <c r="F46" s="19"/>
      <c r="G46" s="23"/>
      <c r="H46" s="23"/>
      <c r="I46" s="23"/>
      <c r="J46" s="23"/>
      <c r="K46" s="22"/>
    </row>
    <row r="47" spans="1:11" ht="60.75" customHeight="1">
      <c r="A47" s="84"/>
      <c r="B47" s="18" t="s">
        <v>111</v>
      </c>
      <c r="C47" s="25" t="s">
        <v>20</v>
      </c>
      <c r="D47" s="21"/>
      <c r="E47" s="22"/>
      <c r="F47" s="19"/>
      <c r="G47" s="23"/>
      <c r="H47" s="23"/>
      <c r="I47" s="23"/>
      <c r="J47" s="23"/>
      <c r="K47" s="22"/>
    </row>
    <row r="48" spans="1:11" ht="36" customHeight="1">
      <c r="A48" s="85"/>
      <c r="B48" s="18" t="s">
        <v>112</v>
      </c>
      <c r="C48" s="25" t="s">
        <v>28</v>
      </c>
      <c r="D48" s="21"/>
      <c r="E48" s="22"/>
      <c r="F48" s="19"/>
      <c r="G48" s="23"/>
      <c r="H48" s="23"/>
      <c r="I48" s="23"/>
      <c r="J48" s="23"/>
      <c r="K48" s="22"/>
    </row>
    <row r="49" spans="1:11" ht="44.25" customHeight="1">
      <c r="A49" s="83" t="s">
        <v>3</v>
      </c>
      <c r="B49" s="18" t="s">
        <v>113</v>
      </c>
      <c r="C49" s="25" t="s">
        <v>131</v>
      </c>
      <c r="D49" s="21"/>
      <c r="E49" s="22"/>
      <c r="F49" s="19"/>
      <c r="G49" s="23"/>
      <c r="H49" s="23"/>
      <c r="I49" s="23"/>
      <c r="J49" s="23"/>
      <c r="K49" s="22"/>
    </row>
    <row r="50" spans="1:11" ht="43.5" customHeight="1">
      <c r="A50" s="84"/>
      <c r="B50" s="18" t="s">
        <v>114</v>
      </c>
      <c r="C50" s="20" t="s">
        <v>21</v>
      </c>
      <c r="D50" s="21"/>
      <c r="E50" s="22"/>
      <c r="F50" s="19"/>
      <c r="G50" s="23"/>
      <c r="H50" s="23"/>
      <c r="I50" s="23"/>
      <c r="J50" s="23"/>
      <c r="K50" s="22"/>
    </row>
    <row r="51" spans="1:11" ht="24" customHeight="1">
      <c r="A51" s="84"/>
      <c r="B51" s="18" t="s">
        <v>115</v>
      </c>
      <c r="C51" s="25" t="s">
        <v>132</v>
      </c>
      <c r="D51" s="21"/>
      <c r="E51" s="22"/>
      <c r="F51" s="19"/>
      <c r="G51" s="23"/>
      <c r="H51" s="23"/>
      <c r="I51" s="23"/>
      <c r="J51" s="23"/>
      <c r="K51" s="22"/>
    </row>
    <row r="52" spans="1:11" ht="15" customHeight="1">
      <c r="A52" s="84"/>
      <c r="B52" s="18" t="s">
        <v>116</v>
      </c>
      <c r="C52" s="25" t="s">
        <v>133</v>
      </c>
      <c r="D52" s="21"/>
      <c r="E52" s="22"/>
      <c r="F52" s="19"/>
      <c r="G52" s="23"/>
      <c r="H52" s="23"/>
      <c r="I52" s="23"/>
      <c r="J52" s="23"/>
      <c r="K52" s="22"/>
    </row>
    <row r="53" spans="1:11" ht="55.5" customHeight="1">
      <c r="A53" s="84"/>
      <c r="B53" s="18" t="s">
        <v>117</v>
      </c>
      <c r="C53" s="25" t="s">
        <v>29</v>
      </c>
      <c r="D53" s="21"/>
      <c r="E53" s="22"/>
      <c r="F53" s="19"/>
      <c r="G53" s="23"/>
      <c r="H53" s="23"/>
      <c r="I53" s="23"/>
      <c r="J53" s="23"/>
      <c r="K53" s="22"/>
    </row>
    <row r="54" spans="1:11" ht="34.5" customHeight="1">
      <c r="A54" s="85"/>
      <c r="B54" s="18" t="s">
        <v>118</v>
      </c>
      <c r="C54" s="25" t="s">
        <v>22</v>
      </c>
      <c r="D54" s="21"/>
      <c r="E54" s="22"/>
      <c r="F54" s="19"/>
      <c r="G54" s="23"/>
      <c r="H54" s="23"/>
      <c r="I54" s="23"/>
      <c r="J54" s="23"/>
      <c r="K54" s="22"/>
    </row>
    <row r="55" spans="1:11" ht="95.25" customHeight="1">
      <c r="A55" s="83" t="s">
        <v>4</v>
      </c>
      <c r="B55" s="18" t="s">
        <v>119</v>
      </c>
      <c r="C55" s="25" t="s">
        <v>23</v>
      </c>
      <c r="D55" s="21"/>
      <c r="E55" s="22"/>
      <c r="F55" s="19"/>
      <c r="G55" s="23"/>
      <c r="H55" s="23"/>
      <c r="I55" s="23"/>
      <c r="J55" s="23"/>
      <c r="K55" s="22"/>
    </row>
    <row r="56" spans="1:11" ht="48" customHeight="1">
      <c r="A56" s="85"/>
      <c r="B56" s="18" t="s">
        <v>120</v>
      </c>
      <c r="C56" s="25" t="s">
        <v>24</v>
      </c>
      <c r="D56" s="21"/>
      <c r="E56" s="22"/>
      <c r="F56" s="19"/>
      <c r="G56" s="23"/>
      <c r="H56" s="23"/>
      <c r="I56" s="23"/>
      <c r="J56" s="23"/>
      <c r="K56" s="22"/>
    </row>
    <row r="57" spans="1:11" ht="30" customHeight="1">
      <c r="A57" s="83" t="s">
        <v>5</v>
      </c>
      <c r="B57" s="18" t="s">
        <v>121</v>
      </c>
      <c r="C57" s="25" t="s">
        <v>134</v>
      </c>
      <c r="D57" s="21"/>
      <c r="E57" s="22"/>
      <c r="F57" s="19"/>
      <c r="G57" s="23"/>
      <c r="H57" s="23"/>
      <c r="I57" s="23"/>
      <c r="J57" s="23"/>
      <c r="K57" s="22"/>
    </row>
    <row r="58" spans="1:11" ht="30" customHeight="1">
      <c r="A58" s="85"/>
      <c r="B58" s="18" t="s">
        <v>122</v>
      </c>
      <c r="C58" s="25" t="s">
        <v>25</v>
      </c>
      <c r="D58" s="21"/>
      <c r="E58" s="22"/>
      <c r="F58" s="19"/>
      <c r="G58" s="23"/>
      <c r="H58" s="23"/>
      <c r="I58" s="23"/>
      <c r="J58" s="23"/>
      <c r="K58" s="22"/>
    </row>
    <row r="59" spans="1:11" ht="3" customHeight="1"/>
    <row r="60" spans="1:11" ht="15" customHeight="1">
      <c r="A60" s="15" t="s">
        <v>26</v>
      </c>
    </row>
    <row r="61" spans="1:11" s="2" customFormat="1" ht="40.5" customHeight="1">
      <c r="A61" s="81" t="s">
        <v>27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</row>
    <row r="62" spans="1:11" ht="3" customHeight="1"/>
  </sheetData>
  <mergeCells count="26">
    <mergeCell ref="A61:K61"/>
    <mergeCell ref="A44:A48"/>
    <mergeCell ref="A33:A38"/>
    <mergeCell ref="A55:A56"/>
    <mergeCell ref="A57:A58"/>
    <mergeCell ref="A49:A54"/>
    <mergeCell ref="A39:A43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E10:E11"/>
    <mergeCell ref="F10:F11"/>
    <mergeCell ref="K10:K11"/>
    <mergeCell ref="G10:J10"/>
    <mergeCell ref="A17:A28"/>
    <mergeCell ref="A10:A11"/>
    <mergeCell ref="A13:A16"/>
    <mergeCell ref="B10:B11"/>
    <mergeCell ref="C10:C11"/>
    <mergeCell ref="D10:D11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66"/>
  <sheetViews>
    <sheetView tabSelected="1" view="pageBreakPreview" zoomScaleNormal="100" zoomScaleSheetLayoutView="100" workbookViewId="0">
      <pane ySplit="6" topLeftCell="A7" activePane="bottomLeft" state="frozen"/>
      <selection pane="bottomLeft" activeCell="L13" sqref="L13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7.71093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2" width="7.28515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71" t="s">
        <v>135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3" customFormat="1" ht="12.75">
      <c r="A3" s="96" t="s">
        <v>181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8" customFormat="1">
      <c r="A4" s="69" t="s">
        <v>136</v>
      </c>
      <c r="B4" s="69" t="s">
        <v>137</v>
      </c>
      <c r="C4" s="69" t="s">
        <v>180</v>
      </c>
      <c r="D4" s="71" t="s">
        <v>34</v>
      </c>
      <c r="E4" s="72"/>
      <c r="F4" s="69" t="s">
        <v>32</v>
      </c>
      <c r="G4" s="69" t="s">
        <v>33</v>
      </c>
      <c r="H4" s="69" t="s">
        <v>71</v>
      </c>
      <c r="I4" s="71" t="s">
        <v>37</v>
      </c>
      <c r="J4" s="72"/>
      <c r="K4" s="72"/>
      <c r="L4" s="72"/>
      <c r="M4" s="72"/>
      <c r="N4" s="69" t="s">
        <v>35</v>
      </c>
    </row>
    <row r="5" spans="1:14" s="8" customFormat="1">
      <c r="A5" s="73"/>
      <c r="B5" s="73"/>
      <c r="C5" s="73"/>
      <c r="D5" s="88" t="s">
        <v>30</v>
      </c>
      <c r="E5" s="88" t="s">
        <v>31</v>
      </c>
      <c r="F5" s="73"/>
      <c r="G5" s="73"/>
      <c r="H5" s="73"/>
      <c r="I5" s="71" t="s">
        <v>138</v>
      </c>
      <c r="J5" s="72"/>
      <c r="K5" s="71" t="s">
        <v>36</v>
      </c>
      <c r="L5" s="72"/>
      <c r="M5" s="69" t="s">
        <v>70</v>
      </c>
      <c r="N5" s="73"/>
    </row>
    <row r="6" spans="1:14" s="8" customFormat="1" ht="83.25" customHeight="1">
      <c r="A6" s="70"/>
      <c r="B6" s="70"/>
      <c r="C6" s="70"/>
      <c r="D6" s="89"/>
      <c r="E6" s="89"/>
      <c r="F6" s="70"/>
      <c r="G6" s="70"/>
      <c r="H6" s="70"/>
      <c r="I6" s="17" t="s">
        <v>48</v>
      </c>
      <c r="J6" s="17" t="s">
        <v>49</v>
      </c>
      <c r="K6" s="17" t="s">
        <v>50</v>
      </c>
      <c r="L6" s="17" t="s">
        <v>51</v>
      </c>
      <c r="M6" s="70"/>
      <c r="N6" s="70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71" t="s">
        <v>38</v>
      </c>
      <c r="B8" s="78"/>
      <c r="C8" s="78"/>
      <c r="D8" s="78"/>
      <c r="E8" s="78"/>
      <c r="F8" s="78"/>
      <c r="G8" s="78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71" t="s">
        <v>41</v>
      </c>
      <c r="B9" s="78"/>
      <c r="C9" s="78"/>
      <c r="D9" s="78"/>
      <c r="E9" s="78"/>
      <c r="F9" s="78"/>
      <c r="G9" s="78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 ht="24.75" customHeight="1">
      <c r="A13" s="90" t="s">
        <v>47</v>
      </c>
      <c r="B13" s="91"/>
      <c r="C13" s="91"/>
      <c r="D13" s="91"/>
      <c r="E13" s="91"/>
      <c r="F13" s="91"/>
      <c r="G13" s="91"/>
      <c r="H13" s="51" t="s">
        <v>39</v>
      </c>
      <c r="I13" s="52" t="s">
        <v>178</v>
      </c>
      <c r="J13" s="52" t="s">
        <v>179</v>
      </c>
      <c r="K13" s="65">
        <f>K14+K18+K22++K26+K30+K34+K38</f>
        <v>41544.399999999994</v>
      </c>
      <c r="L13" s="65">
        <f>L14+L18+L22++L26+L30+L34+L38</f>
        <v>15945.599999999999</v>
      </c>
      <c r="M13" s="53">
        <f t="shared" ref="M13:M15" si="0">SUM(L13/K13*100)</f>
        <v>38.382068341340833</v>
      </c>
      <c r="N13" s="60"/>
    </row>
    <row r="14" spans="1:14" s="6" customFormat="1" ht="29.25" customHeight="1">
      <c r="A14" s="90" t="s">
        <v>170</v>
      </c>
      <c r="B14" s="95"/>
      <c r="C14" s="95"/>
      <c r="D14" s="95"/>
      <c r="E14" s="95"/>
      <c r="F14" s="95"/>
      <c r="G14" s="95"/>
      <c r="H14" s="64" t="s">
        <v>40</v>
      </c>
      <c r="I14" s="52" t="s">
        <v>178</v>
      </c>
      <c r="J14" s="52" t="s">
        <v>179</v>
      </c>
      <c r="K14" s="65">
        <f>K15+K17</f>
        <v>6755.4</v>
      </c>
      <c r="L14" s="65">
        <f>L15+L17</f>
        <v>2931.6</v>
      </c>
      <c r="M14" s="53">
        <f t="shared" si="0"/>
        <v>43.39639399591438</v>
      </c>
      <c r="N14" s="33"/>
    </row>
    <row r="15" spans="1:14" s="6" customFormat="1" ht="56.25" customHeight="1">
      <c r="A15" s="92" t="s">
        <v>184</v>
      </c>
      <c r="B15" s="37" t="s">
        <v>192</v>
      </c>
      <c r="C15" s="68">
        <v>100</v>
      </c>
      <c r="D15" s="54" t="s">
        <v>191</v>
      </c>
      <c r="E15" s="54" t="s">
        <v>191</v>
      </c>
      <c r="F15" s="55" t="s">
        <v>182</v>
      </c>
      <c r="G15" s="55" t="s">
        <v>201</v>
      </c>
      <c r="H15" s="41" t="s">
        <v>44</v>
      </c>
      <c r="I15" s="56" t="s">
        <v>178</v>
      </c>
      <c r="J15" s="56" t="s">
        <v>179</v>
      </c>
      <c r="K15" s="66">
        <v>6755.4</v>
      </c>
      <c r="L15" s="66">
        <v>2931.6</v>
      </c>
      <c r="M15" s="39">
        <f t="shared" si="0"/>
        <v>43.39639399591438</v>
      </c>
      <c r="N15" s="28"/>
    </row>
    <row r="16" spans="1:14" s="6" customFormat="1" ht="15" customHeight="1">
      <c r="A16" s="93"/>
      <c r="B16" s="37"/>
      <c r="C16" s="58"/>
      <c r="D16" s="54"/>
      <c r="E16" s="54"/>
      <c r="F16" s="57"/>
      <c r="G16" s="55"/>
      <c r="H16" s="59" t="s">
        <v>171</v>
      </c>
      <c r="I16" s="56"/>
      <c r="J16" s="56"/>
      <c r="K16" s="66"/>
      <c r="L16" s="66"/>
      <c r="M16" s="38"/>
      <c r="N16" s="28"/>
    </row>
    <row r="17" spans="1:14" s="6" customFormat="1" ht="12" customHeight="1">
      <c r="A17" s="94"/>
      <c r="B17" s="55"/>
      <c r="C17" s="58"/>
      <c r="D17" s="54"/>
      <c r="E17" s="54"/>
      <c r="F17" s="57"/>
      <c r="G17" s="55"/>
      <c r="H17" s="41" t="s">
        <v>45</v>
      </c>
      <c r="I17" s="56"/>
      <c r="J17" s="56"/>
      <c r="K17" s="66"/>
      <c r="L17" s="66"/>
      <c r="M17" s="38"/>
      <c r="N17" s="28"/>
    </row>
    <row r="18" spans="1:14" s="6" customFormat="1" ht="30.75" customHeight="1">
      <c r="A18" s="90" t="s">
        <v>172</v>
      </c>
      <c r="B18" s="95"/>
      <c r="C18" s="95"/>
      <c r="D18" s="95"/>
      <c r="E18" s="95"/>
      <c r="F18" s="95"/>
      <c r="G18" s="95"/>
      <c r="H18" s="64" t="s">
        <v>40</v>
      </c>
      <c r="I18" s="52" t="s">
        <v>178</v>
      </c>
      <c r="J18" s="52" t="s">
        <v>179</v>
      </c>
      <c r="K18" s="65">
        <f>K19+K21</f>
        <v>4264.3999999999996</v>
      </c>
      <c r="L18" s="65">
        <f>L19+L21</f>
        <v>1185.7</v>
      </c>
      <c r="M18" s="53">
        <f t="shared" ref="M18:M19" si="1">SUM(L18/K18*100)</f>
        <v>27.80461495169309</v>
      </c>
      <c r="N18" s="33"/>
    </row>
    <row r="19" spans="1:14" s="6" customFormat="1" ht="59.25" customHeight="1">
      <c r="A19" s="92" t="s">
        <v>185</v>
      </c>
      <c r="B19" s="37" t="s">
        <v>193</v>
      </c>
      <c r="C19" s="68">
        <v>100</v>
      </c>
      <c r="D19" s="54" t="s">
        <v>191</v>
      </c>
      <c r="E19" s="54" t="s">
        <v>191</v>
      </c>
      <c r="F19" s="55" t="s">
        <v>182</v>
      </c>
      <c r="G19" s="55" t="s">
        <v>201</v>
      </c>
      <c r="H19" s="41" t="s">
        <v>44</v>
      </c>
      <c r="I19" s="56" t="s">
        <v>178</v>
      </c>
      <c r="J19" s="56" t="s">
        <v>179</v>
      </c>
      <c r="K19" s="66">
        <v>4264.3999999999996</v>
      </c>
      <c r="L19" s="66">
        <v>1185.7</v>
      </c>
      <c r="M19" s="39">
        <f t="shared" si="1"/>
        <v>27.80461495169309</v>
      </c>
      <c r="N19" s="67"/>
    </row>
    <row r="20" spans="1:14" s="6" customFormat="1" ht="12" customHeight="1">
      <c r="A20" s="93"/>
      <c r="B20" s="55"/>
      <c r="C20" s="58"/>
      <c r="D20" s="54"/>
      <c r="E20" s="54"/>
      <c r="F20" s="57"/>
      <c r="G20" s="55"/>
      <c r="H20" s="59" t="s">
        <v>171</v>
      </c>
      <c r="I20" s="56"/>
      <c r="J20" s="56"/>
      <c r="K20" s="66"/>
      <c r="L20" s="66"/>
      <c r="M20" s="38"/>
      <c r="N20" s="28"/>
    </row>
    <row r="21" spans="1:14" s="6" customFormat="1" ht="12" customHeight="1">
      <c r="A21" s="94"/>
      <c r="B21" s="55"/>
      <c r="C21" s="58"/>
      <c r="D21" s="54"/>
      <c r="E21" s="54"/>
      <c r="F21" s="57"/>
      <c r="G21" s="55"/>
      <c r="H21" s="41" t="s">
        <v>45</v>
      </c>
      <c r="I21" s="56"/>
      <c r="J21" s="56"/>
      <c r="K21" s="66"/>
      <c r="L21" s="66"/>
      <c r="M21" s="38"/>
      <c r="N21" s="28"/>
    </row>
    <row r="22" spans="1:14" s="6" customFormat="1" ht="28.5" customHeight="1">
      <c r="A22" s="90" t="s">
        <v>173</v>
      </c>
      <c r="B22" s="95"/>
      <c r="C22" s="95"/>
      <c r="D22" s="95"/>
      <c r="E22" s="95"/>
      <c r="F22" s="95"/>
      <c r="G22" s="95"/>
      <c r="H22" s="63" t="s">
        <v>40</v>
      </c>
      <c r="I22" s="52" t="s">
        <v>178</v>
      </c>
      <c r="J22" s="52" t="s">
        <v>179</v>
      </c>
      <c r="K22" s="65">
        <f>K23+K25</f>
        <v>12645.4</v>
      </c>
      <c r="L22" s="65">
        <f>L23+L25</f>
        <v>4809.7</v>
      </c>
      <c r="M22" s="53">
        <f t="shared" ref="M22:M23" si="2">SUM(L22/K22*100)</f>
        <v>38.035174846189129</v>
      </c>
      <c r="N22" s="33"/>
    </row>
    <row r="23" spans="1:14" s="6" customFormat="1" ht="57" customHeight="1">
      <c r="A23" s="92" t="s">
        <v>186</v>
      </c>
      <c r="B23" s="37" t="s">
        <v>194</v>
      </c>
      <c r="C23" s="68">
        <v>100</v>
      </c>
      <c r="D23" s="54" t="s">
        <v>191</v>
      </c>
      <c r="E23" s="54" t="s">
        <v>191</v>
      </c>
      <c r="F23" s="55" t="s">
        <v>182</v>
      </c>
      <c r="G23" s="55" t="s">
        <v>201</v>
      </c>
      <c r="H23" s="41" t="s">
        <v>44</v>
      </c>
      <c r="I23" s="56" t="s">
        <v>178</v>
      </c>
      <c r="J23" s="56" t="s">
        <v>179</v>
      </c>
      <c r="K23" s="66">
        <v>12645.4</v>
      </c>
      <c r="L23" s="66">
        <v>4809.7</v>
      </c>
      <c r="M23" s="39">
        <f t="shared" si="2"/>
        <v>38.035174846189129</v>
      </c>
      <c r="N23" s="28"/>
    </row>
    <row r="24" spans="1:14" s="6" customFormat="1" ht="12" customHeight="1">
      <c r="A24" s="93"/>
      <c r="B24" s="55"/>
      <c r="C24" s="58"/>
      <c r="D24" s="54"/>
      <c r="E24" s="54"/>
      <c r="F24" s="57"/>
      <c r="G24" s="55"/>
      <c r="H24" s="59" t="s">
        <v>171</v>
      </c>
      <c r="I24" s="56"/>
      <c r="J24" s="56"/>
      <c r="K24" s="66"/>
      <c r="L24" s="66"/>
      <c r="M24" s="38"/>
      <c r="N24" s="28"/>
    </row>
    <row r="25" spans="1:14" s="6" customFormat="1" ht="12" customHeight="1">
      <c r="A25" s="94"/>
      <c r="B25" s="55"/>
      <c r="C25" s="58"/>
      <c r="D25" s="54"/>
      <c r="E25" s="54"/>
      <c r="F25" s="57"/>
      <c r="G25" s="55"/>
      <c r="H25" s="41" t="s">
        <v>45</v>
      </c>
      <c r="I25" s="56"/>
      <c r="J25" s="56"/>
      <c r="K25" s="66"/>
      <c r="L25" s="66"/>
      <c r="M25" s="38"/>
      <c r="N25" s="28"/>
    </row>
    <row r="26" spans="1:14" s="6" customFormat="1" ht="36.75" customHeight="1">
      <c r="A26" s="90" t="s">
        <v>174</v>
      </c>
      <c r="B26" s="91"/>
      <c r="C26" s="91"/>
      <c r="D26" s="91"/>
      <c r="E26" s="91"/>
      <c r="F26" s="91"/>
      <c r="G26" s="91"/>
      <c r="H26" s="64" t="s">
        <v>40</v>
      </c>
      <c r="I26" s="52" t="s">
        <v>178</v>
      </c>
      <c r="J26" s="52" t="s">
        <v>179</v>
      </c>
      <c r="K26" s="65">
        <f>K27+K29</f>
        <v>4971.8</v>
      </c>
      <c r="L26" s="65">
        <f>L27+L29</f>
        <v>2159.8000000000002</v>
      </c>
      <c r="M26" s="53">
        <f t="shared" ref="M26:M27" si="3">SUM(L26/K26*100)</f>
        <v>43.441007281065211</v>
      </c>
      <c r="N26" s="44"/>
    </row>
    <row r="27" spans="1:14" s="6" customFormat="1" ht="57" customHeight="1">
      <c r="A27" s="92" t="s">
        <v>187</v>
      </c>
      <c r="B27" s="37" t="s">
        <v>195</v>
      </c>
      <c r="C27" s="68">
        <v>100</v>
      </c>
      <c r="D27" s="54" t="s">
        <v>191</v>
      </c>
      <c r="E27" s="54" t="s">
        <v>191</v>
      </c>
      <c r="F27" s="55" t="s">
        <v>182</v>
      </c>
      <c r="G27" s="55" t="s">
        <v>201</v>
      </c>
      <c r="H27" s="41" t="s">
        <v>44</v>
      </c>
      <c r="I27" s="56" t="s">
        <v>178</v>
      </c>
      <c r="J27" s="56" t="s">
        <v>179</v>
      </c>
      <c r="K27" s="66">
        <v>4971.8</v>
      </c>
      <c r="L27" s="66">
        <v>2159.8000000000002</v>
      </c>
      <c r="M27" s="39">
        <f t="shared" si="3"/>
        <v>43.441007281065211</v>
      </c>
      <c r="N27" s="28"/>
    </row>
    <row r="28" spans="1:14" s="6" customFormat="1" ht="12" customHeight="1">
      <c r="A28" s="93"/>
      <c r="B28" s="55"/>
      <c r="C28" s="58"/>
      <c r="D28" s="54"/>
      <c r="E28" s="54"/>
      <c r="F28" s="57"/>
      <c r="G28" s="55"/>
      <c r="H28" s="59" t="s">
        <v>171</v>
      </c>
      <c r="I28" s="56"/>
      <c r="J28" s="56"/>
      <c r="K28" s="66"/>
      <c r="L28" s="66"/>
      <c r="M28" s="38"/>
      <c r="N28" s="28"/>
    </row>
    <row r="29" spans="1:14" s="6" customFormat="1" ht="12" customHeight="1">
      <c r="A29" s="94"/>
      <c r="B29" s="37"/>
      <c r="C29" s="58"/>
      <c r="D29" s="54"/>
      <c r="E29" s="54"/>
      <c r="F29" s="57"/>
      <c r="G29" s="55"/>
      <c r="H29" s="41" t="s">
        <v>45</v>
      </c>
      <c r="I29" s="56"/>
      <c r="J29" s="56"/>
      <c r="K29" s="66"/>
      <c r="L29" s="66"/>
      <c r="M29" s="38"/>
      <c r="N29" s="28"/>
    </row>
    <row r="30" spans="1:14" s="6" customFormat="1" ht="30.75" customHeight="1">
      <c r="A30" s="90" t="s">
        <v>175</v>
      </c>
      <c r="B30" s="91"/>
      <c r="C30" s="91"/>
      <c r="D30" s="91"/>
      <c r="E30" s="91"/>
      <c r="F30" s="91"/>
      <c r="G30" s="91"/>
      <c r="H30" s="64" t="s">
        <v>40</v>
      </c>
      <c r="I30" s="52" t="s">
        <v>178</v>
      </c>
      <c r="J30" s="52" t="s">
        <v>179</v>
      </c>
      <c r="K30" s="65">
        <f>K31+K33</f>
        <v>6973.2</v>
      </c>
      <c r="L30" s="65">
        <f>L31+L33</f>
        <v>2805</v>
      </c>
      <c r="M30" s="53">
        <f t="shared" ref="M30:M31" si="4">SUM(L30/K30*100)</f>
        <v>40.225434520736535</v>
      </c>
      <c r="N30" s="33"/>
    </row>
    <row r="31" spans="1:14" s="6" customFormat="1" ht="59.25" customHeight="1">
      <c r="A31" s="92" t="s">
        <v>188</v>
      </c>
      <c r="B31" s="37" t="s">
        <v>196</v>
      </c>
      <c r="C31" s="68">
        <v>100</v>
      </c>
      <c r="D31" s="54" t="s">
        <v>191</v>
      </c>
      <c r="E31" s="54" t="s">
        <v>191</v>
      </c>
      <c r="F31" s="55" t="s">
        <v>182</v>
      </c>
      <c r="G31" s="55" t="s">
        <v>201</v>
      </c>
      <c r="H31" s="41" t="s">
        <v>44</v>
      </c>
      <c r="I31" s="56" t="s">
        <v>178</v>
      </c>
      <c r="J31" s="56" t="s">
        <v>179</v>
      </c>
      <c r="K31" s="66">
        <v>6973.2</v>
      </c>
      <c r="L31" s="66">
        <v>2805</v>
      </c>
      <c r="M31" s="39">
        <f t="shared" si="4"/>
        <v>40.225434520736535</v>
      </c>
      <c r="N31" s="28"/>
    </row>
    <row r="32" spans="1:14" s="6" customFormat="1" ht="12" customHeight="1">
      <c r="A32" s="93"/>
      <c r="B32" s="55"/>
      <c r="C32" s="58"/>
      <c r="D32" s="54"/>
      <c r="E32" s="54"/>
      <c r="F32" s="57"/>
      <c r="G32" s="55"/>
      <c r="H32" s="58"/>
      <c r="I32" s="56"/>
      <c r="J32" s="56"/>
      <c r="K32" s="66"/>
      <c r="L32" s="66"/>
      <c r="M32" s="38"/>
      <c r="N32" s="28"/>
    </row>
    <row r="33" spans="1:14" s="6" customFormat="1" ht="12" customHeight="1">
      <c r="A33" s="94"/>
      <c r="B33" s="55"/>
      <c r="C33" s="58"/>
      <c r="D33" s="54"/>
      <c r="E33" s="54"/>
      <c r="F33" s="57"/>
      <c r="G33" s="55"/>
      <c r="H33" s="41" t="s">
        <v>45</v>
      </c>
      <c r="I33" s="56"/>
      <c r="J33" s="56"/>
      <c r="K33" s="66"/>
      <c r="L33" s="66"/>
      <c r="M33" s="38"/>
      <c r="N33" s="28"/>
    </row>
    <row r="34" spans="1:14" s="6" customFormat="1" ht="31.5" customHeight="1">
      <c r="A34" s="90" t="s">
        <v>199</v>
      </c>
      <c r="B34" s="91"/>
      <c r="C34" s="91"/>
      <c r="D34" s="91"/>
      <c r="E34" s="91"/>
      <c r="F34" s="91"/>
      <c r="G34" s="91"/>
      <c r="H34" s="61" t="s">
        <v>40</v>
      </c>
      <c r="I34" s="52" t="s">
        <v>178</v>
      </c>
      <c r="J34" s="52" t="s">
        <v>179</v>
      </c>
      <c r="K34" s="65">
        <f>K35+K37</f>
        <v>3671.2</v>
      </c>
      <c r="L34" s="65">
        <f>L35+L37</f>
        <v>1094.9000000000001</v>
      </c>
      <c r="M34" s="53">
        <f t="shared" ref="M34:M35" si="5">SUM(L34/K34*100)</f>
        <v>29.824035737633476</v>
      </c>
      <c r="N34" s="44"/>
    </row>
    <row r="35" spans="1:14" s="6" customFormat="1" ht="60.75" customHeight="1">
      <c r="A35" s="92" t="s">
        <v>189</v>
      </c>
      <c r="B35" s="37" t="s">
        <v>197</v>
      </c>
      <c r="C35" s="68">
        <v>100</v>
      </c>
      <c r="D35" s="54" t="s">
        <v>191</v>
      </c>
      <c r="E35" s="54" t="s">
        <v>191</v>
      </c>
      <c r="F35" s="55" t="s">
        <v>182</v>
      </c>
      <c r="G35" s="55" t="s">
        <v>201</v>
      </c>
      <c r="H35" s="41" t="s">
        <v>177</v>
      </c>
      <c r="I35" s="56" t="s">
        <v>178</v>
      </c>
      <c r="J35" s="56" t="s">
        <v>179</v>
      </c>
      <c r="K35" s="66">
        <v>3671.2</v>
      </c>
      <c r="L35" s="66">
        <v>1094.9000000000001</v>
      </c>
      <c r="M35" s="39">
        <f t="shared" si="5"/>
        <v>29.824035737633476</v>
      </c>
      <c r="N35" s="28"/>
    </row>
    <row r="36" spans="1:14" s="6" customFormat="1" ht="12" customHeight="1">
      <c r="A36" s="93"/>
      <c r="B36" s="41"/>
      <c r="C36" s="58"/>
      <c r="D36" s="54"/>
      <c r="E36" s="54"/>
      <c r="F36" s="57"/>
      <c r="G36" s="55"/>
      <c r="H36" s="59" t="s">
        <v>171</v>
      </c>
      <c r="I36" s="56"/>
      <c r="J36" s="56"/>
      <c r="K36" s="66"/>
      <c r="L36" s="66"/>
      <c r="M36" s="38"/>
      <c r="N36" s="28"/>
    </row>
    <row r="37" spans="1:14" s="6" customFormat="1" ht="12" customHeight="1">
      <c r="A37" s="94"/>
      <c r="B37" s="55"/>
      <c r="C37" s="58"/>
      <c r="D37" s="54"/>
      <c r="E37" s="54"/>
      <c r="F37" s="57"/>
      <c r="G37" s="55"/>
      <c r="H37" s="41" t="s">
        <v>45</v>
      </c>
      <c r="I37" s="56"/>
      <c r="J37" s="56"/>
      <c r="K37" s="66"/>
      <c r="L37" s="66"/>
      <c r="M37" s="38"/>
      <c r="N37" s="28"/>
    </row>
    <row r="38" spans="1:14" s="6" customFormat="1" ht="32.25" customHeight="1">
      <c r="A38" s="90" t="s">
        <v>176</v>
      </c>
      <c r="B38" s="91"/>
      <c r="C38" s="91"/>
      <c r="D38" s="91"/>
      <c r="E38" s="91"/>
      <c r="F38" s="91"/>
      <c r="G38" s="91"/>
      <c r="H38" s="62" t="s">
        <v>40</v>
      </c>
      <c r="I38" s="52" t="s">
        <v>178</v>
      </c>
      <c r="J38" s="52" t="s">
        <v>179</v>
      </c>
      <c r="K38" s="65">
        <f>K39+K41</f>
        <v>2263</v>
      </c>
      <c r="L38" s="65">
        <f>L39+L41</f>
        <v>958.9</v>
      </c>
      <c r="M38" s="53">
        <f t="shared" ref="M38:M39" si="6">SUM(L38/K38*100)</f>
        <v>42.372956252761817</v>
      </c>
      <c r="N38" s="33"/>
    </row>
    <row r="39" spans="1:14" s="6" customFormat="1" ht="59.25" customHeight="1">
      <c r="A39" s="92" t="s">
        <v>190</v>
      </c>
      <c r="B39" s="37" t="s">
        <v>198</v>
      </c>
      <c r="C39" s="68">
        <v>100</v>
      </c>
      <c r="D39" s="54" t="s">
        <v>191</v>
      </c>
      <c r="E39" s="54" t="s">
        <v>191</v>
      </c>
      <c r="F39" s="55" t="s">
        <v>182</v>
      </c>
      <c r="G39" s="55" t="s">
        <v>201</v>
      </c>
      <c r="H39" s="41" t="s">
        <v>44</v>
      </c>
      <c r="I39" s="56" t="s">
        <v>178</v>
      </c>
      <c r="J39" s="56" t="s">
        <v>179</v>
      </c>
      <c r="K39" s="66">
        <v>2263</v>
      </c>
      <c r="L39" s="66">
        <v>958.9</v>
      </c>
      <c r="M39" s="39">
        <f t="shared" si="6"/>
        <v>42.372956252761817</v>
      </c>
      <c r="N39" s="28"/>
    </row>
    <row r="40" spans="1:14" s="6" customFormat="1" ht="12" customHeight="1">
      <c r="A40" s="93"/>
      <c r="B40" s="55"/>
      <c r="C40" s="58"/>
      <c r="D40" s="54"/>
      <c r="E40" s="54"/>
      <c r="F40" s="57"/>
      <c r="G40" s="55"/>
      <c r="H40" s="59" t="s">
        <v>171</v>
      </c>
      <c r="I40" s="56"/>
      <c r="J40" s="56"/>
      <c r="K40" s="66"/>
      <c r="L40" s="66"/>
      <c r="M40" s="38"/>
      <c r="N40" s="28"/>
    </row>
    <row r="41" spans="1:14" s="6" customFormat="1" ht="12" customHeight="1">
      <c r="A41" s="94"/>
      <c r="B41" s="55"/>
      <c r="C41" s="58"/>
      <c r="D41" s="54"/>
      <c r="E41" s="54"/>
      <c r="F41" s="57"/>
      <c r="G41" s="55"/>
      <c r="H41" s="41" t="s">
        <v>45</v>
      </c>
      <c r="I41" s="56"/>
      <c r="J41" s="56"/>
      <c r="K41" s="66"/>
      <c r="L41" s="66"/>
      <c r="M41" s="38"/>
      <c r="N41" s="28"/>
    </row>
    <row r="42" spans="1:14" s="6" customFormat="1">
      <c r="A42" s="71" t="s">
        <v>139</v>
      </c>
      <c r="B42" s="78"/>
      <c r="C42" s="78"/>
      <c r="D42" s="78"/>
      <c r="E42" s="78"/>
      <c r="F42" s="78"/>
      <c r="G42" s="78"/>
      <c r="H42" s="34" t="s">
        <v>39</v>
      </c>
      <c r="I42" s="29"/>
      <c r="J42" s="29"/>
      <c r="K42" s="32"/>
      <c r="L42" s="32"/>
      <c r="M42" s="32"/>
      <c r="N42" s="33"/>
    </row>
    <row r="43" spans="1:14" s="6" customFormat="1">
      <c r="A43" s="71" t="s">
        <v>46</v>
      </c>
      <c r="B43" s="78"/>
      <c r="C43" s="78"/>
      <c r="D43" s="78"/>
      <c r="E43" s="78"/>
      <c r="F43" s="78"/>
      <c r="G43" s="78"/>
      <c r="H43" s="34" t="s">
        <v>40</v>
      </c>
      <c r="I43" s="29"/>
      <c r="J43" s="29"/>
      <c r="K43" s="32"/>
      <c r="L43" s="32"/>
      <c r="M43" s="32"/>
      <c r="N43" s="33"/>
    </row>
    <row r="44" spans="1:14" s="6" customFormat="1" ht="12" customHeight="1">
      <c r="A44" s="29"/>
      <c r="B44" s="29"/>
      <c r="C44" s="28"/>
      <c r="D44" s="29"/>
      <c r="E44" s="29"/>
      <c r="F44" s="30"/>
      <c r="G44" s="29"/>
      <c r="H44" s="34" t="s">
        <v>44</v>
      </c>
      <c r="I44" s="29"/>
      <c r="J44" s="29"/>
      <c r="K44" s="31"/>
      <c r="L44" s="31"/>
      <c r="M44" s="31"/>
      <c r="N44" s="28"/>
    </row>
    <row r="45" spans="1:14" s="6" customFormat="1" ht="12" customHeight="1">
      <c r="A45" s="29"/>
      <c r="B45" s="29"/>
      <c r="C45" s="28"/>
      <c r="D45" s="29"/>
      <c r="E45" s="29"/>
      <c r="F45" s="30"/>
      <c r="G45" s="29"/>
      <c r="H45" s="11"/>
      <c r="I45" s="29"/>
      <c r="J45" s="29"/>
      <c r="K45" s="31"/>
      <c r="L45" s="31"/>
      <c r="M45" s="31"/>
      <c r="N45" s="28"/>
    </row>
    <row r="46" spans="1:14" s="6" customFormat="1" ht="12" customHeight="1">
      <c r="A46" s="29"/>
      <c r="B46" s="29"/>
      <c r="C46" s="28"/>
      <c r="D46" s="29"/>
      <c r="E46" s="29"/>
      <c r="F46" s="30"/>
      <c r="G46" s="29"/>
      <c r="H46" s="34" t="s">
        <v>45</v>
      </c>
      <c r="I46" s="29"/>
      <c r="J46" s="29"/>
      <c r="K46" s="31"/>
      <c r="L46" s="31"/>
      <c r="M46" s="31"/>
      <c r="N46" s="28"/>
    </row>
    <row r="47" spans="1:14" s="6" customFormat="1">
      <c r="A47" s="71" t="s">
        <v>140</v>
      </c>
      <c r="B47" s="78"/>
      <c r="C47" s="78"/>
      <c r="D47" s="78"/>
      <c r="E47" s="78"/>
      <c r="F47" s="78"/>
      <c r="G47" s="78"/>
      <c r="H47" s="34" t="s">
        <v>39</v>
      </c>
      <c r="I47" s="29"/>
      <c r="J47" s="29"/>
      <c r="K47" s="32"/>
      <c r="L47" s="32"/>
      <c r="M47" s="32"/>
      <c r="N47" s="33"/>
    </row>
    <row r="48" spans="1:14" s="6" customFormat="1">
      <c r="A48" s="71" t="s">
        <v>46</v>
      </c>
      <c r="B48" s="78"/>
      <c r="C48" s="78"/>
      <c r="D48" s="78"/>
      <c r="E48" s="78"/>
      <c r="F48" s="78"/>
      <c r="G48" s="78"/>
      <c r="H48" s="34" t="s">
        <v>40</v>
      </c>
      <c r="I48" s="29"/>
      <c r="J48" s="29"/>
      <c r="K48" s="32"/>
      <c r="L48" s="32"/>
      <c r="M48" s="32"/>
      <c r="N48" s="33"/>
    </row>
    <row r="49" spans="1:14" s="6" customFormat="1" ht="12" customHeight="1">
      <c r="A49" s="29"/>
      <c r="B49" s="29"/>
      <c r="C49" s="28"/>
      <c r="D49" s="29"/>
      <c r="E49" s="29"/>
      <c r="F49" s="30"/>
      <c r="G49" s="29"/>
      <c r="H49" s="34" t="s">
        <v>44</v>
      </c>
      <c r="I49" s="29"/>
      <c r="J49" s="29"/>
      <c r="K49" s="31"/>
      <c r="L49" s="31"/>
      <c r="M49" s="31"/>
      <c r="N49" s="28"/>
    </row>
    <row r="50" spans="1:14" s="6" customFormat="1" ht="12" customHeight="1">
      <c r="A50" s="29"/>
      <c r="B50" s="29"/>
      <c r="C50" s="28"/>
      <c r="D50" s="29"/>
      <c r="E50" s="29"/>
      <c r="F50" s="30"/>
      <c r="G50" s="29"/>
      <c r="H50" s="11"/>
      <c r="I50" s="29"/>
      <c r="J50" s="29"/>
      <c r="K50" s="31"/>
      <c r="L50" s="31"/>
      <c r="M50" s="31"/>
      <c r="N50" s="28"/>
    </row>
    <row r="51" spans="1:14" s="6" customFormat="1" ht="12" customHeight="1">
      <c r="A51" s="29"/>
      <c r="B51" s="29"/>
      <c r="C51" s="28"/>
      <c r="D51" s="29"/>
      <c r="E51" s="29"/>
      <c r="F51" s="30"/>
      <c r="G51" s="29"/>
      <c r="H51" s="34" t="s">
        <v>45</v>
      </c>
      <c r="I51" s="29"/>
      <c r="J51" s="29"/>
      <c r="K51" s="31"/>
      <c r="L51" s="31"/>
      <c r="M51" s="31"/>
      <c r="N51" s="28"/>
    </row>
    <row r="52" spans="1:14" s="6" customFormat="1">
      <c r="A52" s="71" t="s">
        <v>52</v>
      </c>
      <c r="B52" s="78"/>
      <c r="C52" s="78"/>
      <c r="D52" s="78"/>
      <c r="E52" s="78"/>
      <c r="F52" s="78"/>
      <c r="G52" s="78"/>
      <c r="H52" s="34" t="s">
        <v>39</v>
      </c>
      <c r="I52" s="29"/>
      <c r="J52" s="29"/>
      <c r="K52" s="32"/>
      <c r="L52" s="32"/>
      <c r="M52" s="32"/>
      <c r="N52" s="33"/>
    </row>
    <row r="53" spans="1:14" s="6" customFormat="1">
      <c r="A53" s="71" t="s">
        <v>46</v>
      </c>
      <c r="B53" s="78"/>
      <c r="C53" s="78"/>
      <c r="D53" s="78"/>
      <c r="E53" s="78"/>
      <c r="F53" s="78"/>
      <c r="G53" s="78"/>
      <c r="H53" s="34" t="s">
        <v>40</v>
      </c>
      <c r="I53" s="29"/>
      <c r="J53" s="29"/>
      <c r="K53" s="32"/>
      <c r="L53" s="32"/>
      <c r="M53" s="32"/>
      <c r="N53" s="33"/>
    </row>
    <row r="54" spans="1:14" s="6" customFormat="1" ht="12" customHeight="1">
      <c r="A54" s="29"/>
      <c r="B54" s="29"/>
      <c r="C54" s="28"/>
      <c r="D54" s="29"/>
      <c r="E54" s="29"/>
      <c r="F54" s="30"/>
      <c r="G54" s="29"/>
      <c r="H54" s="34" t="s">
        <v>44</v>
      </c>
      <c r="I54" s="29"/>
      <c r="J54" s="29"/>
      <c r="K54" s="31"/>
      <c r="L54" s="31"/>
      <c r="M54" s="31"/>
      <c r="N54" s="28"/>
    </row>
    <row r="55" spans="1:14" s="6" customFormat="1" ht="12" customHeight="1">
      <c r="A55" s="29"/>
      <c r="B55" s="29"/>
      <c r="C55" s="28"/>
      <c r="D55" s="29"/>
      <c r="E55" s="29"/>
      <c r="F55" s="30"/>
      <c r="G55" s="29"/>
      <c r="H55" s="11"/>
      <c r="I55" s="29"/>
      <c r="J55" s="29"/>
      <c r="K55" s="31"/>
      <c r="L55" s="31"/>
      <c r="M55" s="31"/>
      <c r="N55" s="28"/>
    </row>
    <row r="56" spans="1:14" s="6" customFormat="1" ht="12" customHeight="1">
      <c r="A56" s="29"/>
      <c r="B56" s="29"/>
      <c r="C56" s="28"/>
      <c r="D56" s="29"/>
      <c r="E56" s="29"/>
      <c r="F56" s="30"/>
      <c r="G56" s="29"/>
      <c r="H56" s="34" t="s">
        <v>45</v>
      </c>
      <c r="I56" s="29"/>
      <c r="J56" s="29"/>
      <c r="K56" s="31"/>
      <c r="L56" s="31"/>
      <c r="M56" s="31"/>
      <c r="N56" s="28"/>
    </row>
    <row r="57" spans="1:14" s="6" customFormat="1">
      <c r="A57" s="71" t="s">
        <v>141</v>
      </c>
      <c r="B57" s="78"/>
      <c r="C57" s="78"/>
      <c r="D57" s="78"/>
      <c r="E57" s="78"/>
      <c r="F57" s="78"/>
      <c r="G57" s="78"/>
      <c r="H57" s="34" t="s">
        <v>39</v>
      </c>
      <c r="I57" s="29"/>
      <c r="J57" s="29"/>
      <c r="K57" s="32"/>
      <c r="L57" s="32"/>
      <c r="M57" s="32"/>
      <c r="N57" s="33"/>
    </row>
    <row r="58" spans="1:14" s="6" customFormat="1">
      <c r="A58" s="71" t="s">
        <v>46</v>
      </c>
      <c r="B58" s="78"/>
      <c r="C58" s="78"/>
      <c r="D58" s="78"/>
      <c r="E58" s="78"/>
      <c r="F58" s="78"/>
      <c r="G58" s="78"/>
      <c r="H58" s="34" t="s">
        <v>40</v>
      </c>
      <c r="I58" s="29"/>
      <c r="J58" s="29"/>
      <c r="K58" s="32"/>
      <c r="L58" s="32"/>
      <c r="M58" s="32"/>
      <c r="N58" s="33"/>
    </row>
    <row r="59" spans="1:14" s="6" customFormat="1" ht="12" customHeight="1">
      <c r="A59" s="29"/>
      <c r="B59" s="29"/>
      <c r="C59" s="28"/>
      <c r="D59" s="29"/>
      <c r="E59" s="29"/>
      <c r="F59" s="30"/>
      <c r="G59" s="29"/>
      <c r="H59" s="34" t="s">
        <v>44</v>
      </c>
      <c r="I59" s="29"/>
      <c r="J59" s="29"/>
      <c r="K59" s="31"/>
      <c r="L59" s="31"/>
      <c r="M59" s="31"/>
      <c r="N59" s="28"/>
    </row>
    <row r="60" spans="1:14" s="6" customFormat="1" ht="12" customHeight="1">
      <c r="A60" s="29"/>
      <c r="B60" s="29"/>
      <c r="C60" s="28"/>
      <c r="D60" s="29"/>
      <c r="E60" s="29"/>
      <c r="F60" s="30"/>
      <c r="G60" s="29"/>
      <c r="H60" s="11"/>
      <c r="I60" s="29"/>
      <c r="J60" s="29"/>
      <c r="K60" s="31"/>
      <c r="L60" s="31"/>
      <c r="M60" s="31"/>
      <c r="N60" s="28"/>
    </row>
    <row r="61" spans="1:14" s="6" customFormat="1" ht="12" customHeight="1">
      <c r="A61" s="29"/>
      <c r="B61" s="29"/>
      <c r="C61" s="28"/>
      <c r="D61" s="29"/>
      <c r="E61" s="29"/>
      <c r="F61" s="30"/>
      <c r="G61" s="29"/>
      <c r="H61" s="34" t="s">
        <v>45</v>
      </c>
      <c r="I61" s="29"/>
      <c r="J61" s="29"/>
      <c r="K61" s="31"/>
      <c r="L61" s="31"/>
      <c r="M61" s="31"/>
      <c r="N61" s="28"/>
    </row>
    <row r="62" spans="1:14" s="6" customFormat="1">
      <c r="A62" s="71" t="s">
        <v>53</v>
      </c>
      <c r="B62" s="78"/>
      <c r="C62" s="78"/>
      <c r="D62" s="78"/>
      <c r="E62" s="78"/>
      <c r="F62" s="78"/>
      <c r="G62" s="78"/>
      <c r="H62" s="34" t="s">
        <v>39</v>
      </c>
      <c r="I62" s="29"/>
      <c r="J62" s="29"/>
      <c r="K62" s="32"/>
      <c r="L62" s="32"/>
      <c r="M62" s="32"/>
      <c r="N62" s="33"/>
    </row>
    <row r="63" spans="1:14" s="6" customFormat="1">
      <c r="A63" s="71" t="s">
        <v>46</v>
      </c>
      <c r="B63" s="78"/>
      <c r="C63" s="78"/>
      <c r="D63" s="78"/>
      <c r="E63" s="78"/>
      <c r="F63" s="78"/>
      <c r="G63" s="78"/>
      <c r="H63" s="34" t="s">
        <v>40</v>
      </c>
      <c r="I63" s="29"/>
      <c r="J63" s="29"/>
      <c r="K63" s="32"/>
      <c r="L63" s="32"/>
      <c r="M63" s="32"/>
      <c r="N63" s="33"/>
    </row>
    <row r="64" spans="1:14" s="6" customFormat="1" ht="12" customHeight="1">
      <c r="A64" s="29"/>
      <c r="B64" s="29"/>
      <c r="C64" s="28"/>
      <c r="D64" s="29"/>
      <c r="E64" s="29"/>
      <c r="F64" s="30"/>
      <c r="G64" s="29"/>
      <c r="H64" s="34" t="s">
        <v>44</v>
      </c>
      <c r="I64" s="29"/>
      <c r="J64" s="29"/>
      <c r="K64" s="31"/>
      <c r="L64" s="31"/>
      <c r="M64" s="31"/>
      <c r="N64" s="28"/>
    </row>
    <row r="65" spans="1:14" s="6" customFormat="1" ht="12" customHeight="1">
      <c r="A65" s="29"/>
      <c r="B65" s="29"/>
      <c r="C65" s="28"/>
      <c r="D65" s="29"/>
      <c r="E65" s="29"/>
      <c r="F65" s="30"/>
      <c r="G65" s="29"/>
      <c r="H65" s="11"/>
      <c r="I65" s="29"/>
      <c r="J65" s="29"/>
      <c r="K65" s="31"/>
      <c r="L65" s="31"/>
      <c r="M65" s="31"/>
      <c r="N65" s="28"/>
    </row>
    <row r="66" spans="1:14" s="6" customFormat="1" ht="12" customHeight="1">
      <c r="A66" s="29"/>
      <c r="B66" s="29"/>
      <c r="C66" s="28"/>
      <c r="D66" s="29"/>
      <c r="E66" s="29"/>
      <c r="F66" s="30"/>
      <c r="G66" s="29"/>
      <c r="H66" s="34" t="s">
        <v>45</v>
      </c>
      <c r="I66" s="29"/>
      <c r="J66" s="29"/>
      <c r="K66" s="31"/>
      <c r="L66" s="31"/>
      <c r="M66" s="31"/>
      <c r="N66" s="28"/>
    </row>
  </sheetData>
  <mergeCells count="43">
    <mergeCell ref="A58:G58"/>
    <mergeCell ref="A57:G57"/>
    <mergeCell ref="A62:G62"/>
    <mergeCell ref="A63:G63"/>
    <mergeCell ref="A2:N2"/>
    <mergeCell ref="A3:N3"/>
    <mergeCell ref="C4:C6"/>
    <mergeCell ref="A8:G8"/>
    <mergeCell ref="A4:A6"/>
    <mergeCell ref="A14:G14"/>
    <mergeCell ref="A38:G38"/>
    <mergeCell ref="A31:A33"/>
    <mergeCell ref="A35:A37"/>
    <mergeCell ref="A39:A41"/>
    <mergeCell ref="A23:A25"/>
    <mergeCell ref="A27:A29"/>
    <mergeCell ref="A53:G53"/>
    <mergeCell ref="A48:G48"/>
    <mergeCell ref="A47:G47"/>
    <mergeCell ref="A15:A17"/>
    <mergeCell ref="A30:G30"/>
    <mergeCell ref="A34:G34"/>
    <mergeCell ref="A26:G26"/>
    <mergeCell ref="A18:G18"/>
    <mergeCell ref="A22:G22"/>
    <mergeCell ref="A13:G13"/>
    <mergeCell ref="A19:A21"/>
    <mergeCell ref="A43:G43"/>
    <mergeCell ref="A42:G42"/>
    <mergeCell ref="A52:G52"/>
    <mergeCell ref="N4:N6"/>
    <mergeCell ref="M5:M6"/>
    <mergeCell ref="I4:M4"/>
    <mergeCell ref="H4:H6"/>
    <mergeCell ref="K5:L5"/>
    <mergeCell ref="I5:J5"/>
    <mergeCell ref="A9:G9"/>
    <mergeCell ref="D5:D6"/>
    <mergeCell ref="E5:E6"/>
    <mergeCell ref="F4:F6"/>
    <mergeCell ref="G4:G6"/>
    <mergeCell ref="B4:B6"/>
    <mergeCell ref="D4:E4"/>
  </mergeCells>
  <pageMargins left="0.59055118110236227" right="0" top="0.78740157480314965" bottom="0.39370078740157483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B3" sqref="B3:FK3"/>
    </sheetView>
  </sheetViews>
  <sheetFormatPr defaultColWidth="0.85546875" defaultRowHeight="12"/>
  <cols>
    <col min="1" max="16384" width="0.85546875" style="1"/>
  </cols>
  <sheetData>
    <row r="1" spans="2:167" ht="26.25" customHeight="1">
      <c r="B1" s="98" t="s">
        <v>54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</row>
    <row r="2" spans="2:167" ht="27" customHeight="1">
      <c r="B2" s="81" t="s">
        <v>55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</row>
    <row r="3" spans="2:167" ht="27" customHeight="1">
      <c r="B3" s="81" t="s">
        <v>56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</row>
    <row r="4" spans="2:167" s="10" customFormat="1" ht="39" customHeight="1">
      <c r="B4" s="81" t="s">
        <v>57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</row>
    <row r="5" spans="2:167" ht="13.5" customHeight="1">
      <c r="B5" s="99" t="s">
        <v>142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99" t="s">
        <v>143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99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81" t="s">
        <v>61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</row>
    <row r="12" spans="2:167" s="10" customFormat="1" ht="27" customHeight="1">
      <c r="B12" s="81" t="s">
        <v>62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</row>
    <row r="13" spans="2:167" ht="51" customHeight="1">
      <c r="B13" s="81" t="s">
        <v>63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</row>
    <row r="14" spans="2:167" ht="51" customHeight="1">
      <c r="B14" s="81" t="s">
        <v>64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</row>
    <row r="15" spans="2:167" ht="39" customHeight="1">
      <c r="B15" s="81" t="s">
        <v>65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</row>
    <row r="16" spans="2:167" ht="27" customHeight="1">
      <c r="B16" s="81" t="s">
        <v>72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</row>
    <row r="17" spans="2:167" ht="27" customHeight="1">
      <c r="B17" s="81" t="s">
        <v>73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81" t="s">
        <v>68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</row>
    <row r="21" spans="2:167" ht="27" customHeight="1">
      <c r="B21" s="81" t="s">
        <v>69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М.А.Иванькова</cp:lastModifiedBy>
  <cp:lastPrinted>2021-04-07T06:51:31Z</cp:lastPrinted>
  <dcterms:created xsi:type="dcterms:W3CDTF">2011-01-28T08:18:11Z</dcterms:created>
  <dcterms:modified xsi:type="dcterms:W3CDTF">2021-07-07T06:49:36Z</dcterms:modified>
</cp:coreProperties>
</file>