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 Приложение 3" sheetId="8" r:id="rId1"/>
    <sheet name="Приложение 5" sheetId="7" r:id="rId2"/>
    <sheet name="Лист3" sheetId="3" r:id="rId3"/>
  </sheets>
  <externalReferences>
    <externalReference r:id="rId4"/>
  </externalReferences>
  <definedNames>
    <definedName name="_xlnm._FilterDatabase" localSheetId="1" hidden="1">'Приложение 5'!$B$16:$E$31</definedName>
    <definedName name="total1">[1]Расходы!#REF!</definedName>
    <definedName name="_xlnm.Print_Titles" localSheetId="1">'Приложение 5'!$16:$16</definedName>
    <definedName name="_xlnm.Print_Area" localSheetId="1">'Приложение 5'!$A$1:$E$85</definedName>
  </definedNames>
  <calcPr calcId="145621"/>
</workbook>
</file>

<file path=xl/calcChain.xml><?xml version="1.0" encoding="utf-8"?>
<calcChain xmlns="http://schemas.openxmlformats.org/spreadsheetml/2006/main">
  <c r="D54" i="8"/>
  <c r="D31"/>
  <c r="C75" i="7" l="1"/>
  <c r="C44" l="1"/>
  <c r="C18" l="1"/>
  <c r="D19" i="8" l="1"/>
  <c r="D21"/>
  <c r="D23"/>
  <c r="D38"/>
  <c r="D40"/>
  <c r="D42"/>
  <c r="D45"/>
  <c r="D47"/>
  <c r="D50"/>
  <c r="D49" s="1"/>
  <c r="D60"/>
  <c r="D63"/>
  <c r="D62" s="1"/>
  <c r="C21" i="7"/>
  <c r="D30" i="8" l="1"/>
  <c r="D18"/>
  <c r="D44"/>
  <c r="C17" i="7"/>
  <c r="D29" i="8" l="1"/>
  <c r="D17" s="1"/>
  <c r="D68" s="1"/>
</calcChain>
</file>

<file path=xl/comments1.xml><?xml version="1.0" encoding="utf-8"?>
<comments xmlns="http://schemas.openxmlformats.org/spreadsheetml/2006/main">
  <authors>
    <author>Автор</author>
  </authors>
  <commentList>
    <comment ref="A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<sst xmlns="http://schemas.openxmlformats.org/spreadsheetml/2006/main" count="259" uniqueCount="257">
  <si>
    <t>Всего</t>
  </si>
  <si>
    <t>Иные межбюджетные трансферты</t>
  </si>
  <si>
    <t>Дотации</t>
  </si>
  <si>
    <t>№ п/п</t>
  </si>
  <si>
    <t>Иные межбюджетные трансферты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</si>
  <si>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4.8.</t>
  </si>
  <si>
    <t>Иные межбюджетные трансферты, передаваемые бюджетам муниципальных районов на поддержку  муниципальных образованиий Ленинградской области по развитию общественной инфраструктуры муниципального значения в  Ленинградской области  (Распоряжение Правительства Ленинградской области от 03.04.2017 №  181-р)</t>
  </si>
  <si>
    <t>4.7.</t>
  </si>
  <si>
    <t xml:space="preserve">Иные межбюджетные трансферты, предоставляемые в 2017 году из областного бюджета  Ленинградской области бюджетам муниципальных образований  на подготовку и проведение мероприятий, посвященных  Дню образования Ленинградской области </t>
  </si>
  <si>
    <t>4.6.</t>
  </si>
  <si>
    <t>Иные межбюджетные трансферты на обеспечение мер социальной поддержки учащихся общеобразовательных организаций из многодетных (приемных) семей, проживающих в Ленинградской области, в части предоставления бесплатного проезда на внутригородском транспорте (кроме такси), а также в автобусах пригородных и внутрирайонных линий</t>
  </si>
  <si>
    <t>4.5.</t>
  </si>
  <si>
    <t xml:space="preserve">Иные межбюджетные трансферты на обеспечение мер социальной  поддержки отдельных категорий инвалидов, 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  </t>
  </si>
  <si>
    <t>4.4.</t>
  </si>
  <si>
    <t>Иные межбюджетные трансферты на обеспечение равной доступности услуг общественного транспорта на территории Ленинградской области для отдельных категорий граждан,  оказание мер социальной  поддержки которым относится к ведению Российской Федерации и Ленинградской области</t>
  </si>
  <si>
    <t>4.3.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</si>
  <si>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</si>
  <si>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4.2.</t>
  </si>
  <si>
    <t>Межбюджетные трансферты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</si>
  <si>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4.1.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</si>
  <si>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</si>
  <si>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3.29.</t>
  </si>
  <si>
    <t>Субвенции бюджетам муниципальных районов на государственную регистрацию актов гражданского состояния</t>
  </si>
  <si>
    <t>3.28.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</si>
  <si>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</si>
  <si>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3.27.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</si>
  <si>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</si>
  <si>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3.26.</t>
  </si>
  <si>
    <t>Субвенции в области архивного дела</t>
  </si>
  <si>
    <t>3.25.</t>
  </si>
  <si>
    <t>Субвенции по организации и осуществлению деятельности по реализации отдельных государственных полномочий в сфере социальной защиты населения</t>
  </si>
  <si>
    <t>3.24.</t>
  </si>
  <si>
    <t>Субвенции по организации социального обслуживания граждан, в том числе по апробации методик и технологий</t>
  </si>
  <si>
    <t>3.23.</t>
  </si>
  <si>
    <t>Субвенции по обеспечению бесплатного изготовления и ремонта зубных протезов ветеранам труда, труженикам тыла, жертвам политических репрессий</t>
  </si>
  <si>
    <t>3.22.</t>
  </si>
  <si>
    <t>Субвенции в сфере обращения с безнадзорными животными на территории Ленинградской области</t>
  </si>
  <si>
    <t>3.21.</t>
  </si>
  <si>
    <t>Субвенции в сфере жилищных отношений</t>
  </si>
  <si>
    <t>3.20.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</si>
  <si>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</si>
  <si>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>3.19.</t>
  </si>
  <si>
    <t>Субвенции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</si>
  <si>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3.18.</t>
  </si>
  <si>
    <t>Субвенции в сфере административных правоотношений</t>
  </si>
  <si>
    <t>3.17.</t>
  </si>
  <si>
    <t>Субвенции в сфере профилактики безнадзорности и правонарушений несовершеннолетних</t>
  </si>
  <si>
    <t>3.16.</t>
  </si>
  <si>
    <t>Субвенции по распоряжению земельными участками, государственная собственность на которые не разграничена</t>
  </si>
  <si>
    <t>3.15.</t>
  </si>
  <si>
    <t>Субвенции по поддержке сельскохозяйственного производства</t>
  </si>
  <si>
    <t>3.14.</t>
  </si>
  <si>
    <t>Субвенции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</si>
  <si>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3.13.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</si>
  <si>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</si>
  <si>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3.12.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</si>
  <si>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</si>
  <si>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3.11.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</si>
  <si>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</si>
  <si>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3.10.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</si>
  <si>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</si>
  <si>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3.9.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</si>
  <si>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</si>
  <si>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3.8.</t>
  </si>
  <si>
    <t>Субвенции по подготовке граждан, желающих принять на воспитание в свою семью ребенка, оставшегося без попечения родителей</t>
  </si>
  <si>
    <t>3.7.</t>
  </si>
  <si>
    <t>Субвенции по организации выплаты вознаграждения, причитающегося приемным родителям</t>
  </si>
  <si>
    <t>3.6.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</si>
  <si>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</si>
  <si>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3.5.</t>
  </si>
  <si>
    <t>Субвенции по организации и осуществлению деятельности по опеке и попечительству</t>
  </si>
  <si>
    <t>3.4.</t>
  </si>
  <si>
    <t>3.3.</t>
  </si>
  <si>
    <t xml:space="preserve"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
</t>
  </si>
  <si>
    <t>3.2.</t>
  </si>
  <si>
    <t>3.1.</t>
  </si>
  <si>
    <t xml:space="preserve">Субвенции </t>
  </si>
  <si>
    <t>2.22.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</si>
  <si>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</si>
  <si>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2.21.</t>
  </si>
  <si>
    <t>Субсидии бюджетам муниципальных районов на развитие и поддержку информационных технологий, обеспечивающих бюджетный процесс</t>
  </si>
  <si>
    <t>2.20.</t>
  </si>
  <si>
    <t>Субсидии бюджетам муниципальных районов на организацию отдыха детей и подростков, находящихся в трудной жизненной ситуации, в каникулярное время</t>
  </si>
  <si>
    <t>2.19.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</si>
  <si>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- Cубсидии на капремонт и ремонт автомобильных дорог общего пользования местного значения, имеющих приоритетный социально-значимый характер (ППЛО от 01.03.2017 № 40)</t>
  </si>
  <si>
    <t>2.18.</t>
  </si>
  <si>
    <t xml:space="preserve">Субсидии  бюджетам муниципальных районов Ленинградской области  бюджетам муниципальных образований Ленинградской области для софинансирования мероприятий по организации мониторинга деятельности субъектов малого и среднего предпринимательства
</t>
  </si>
  <si>
    <t>2.17.</t>
  </si>
  <si>
    <t>Субсидии бюджетам муниципальных районов Ленинградской области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</si>
  <si>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2.16.</t>
  </si>
  <si>
    <t>Субсидии бюджетам муниципальных районов  для софинансирования в рамках муниципальных программ  поддержки малого и среднего предпринимательства, мероприятия по поддержке субъектов малого  предпринимательства, действующих менее одного года, на организацию предпринимательской деятельности</t>
  </si>
  <si>
    <t>2.15.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</si>
  <si>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</si>
  <si>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2.14.</t>
  </si>
  <si>
    <t>Субсидии бюджетам муниципальных районов Ленинградской области на реализацию мероприятий по проведению капитального ремонта  спортивных сооружений</t>
  </si>
  <si>
    <t>2.13.</t>
  </si>
  <si>
    <t>Субсидии бюджетам муниципальных районов  на реализацию мероприятий по содействию созданию в субъектах Российской Федерации новых мест в общеобразовательных организациях (Реконструкция Сельцовской СОШ, п.Сельцо)</t>
  </si>
  <si>
    <t>2.12.</t>
  </si>
  <si>
    <t>Субсидии на развитие системы дополнительного образования в рамках подпрограммы "Развитие дополнительного образования детей Ленинградской области" государственной программы Ленинградской области "Современное образование Ленинградской области"(Реконструкция , строительство  ВШИ им. К.Н. Рериха)</t>
  </si>
  <si>
    <t>2.11.</t>
  </si>
  <si>
    <t>Субсидии на реализацию комплекса мер по профилактике правонарушений и рискованного поведения в молодежной среде</t>
  </si>
  <si>
    <t>2.10.</t>
  </si>
  <si>
    <t>Субсидии на реализацию комплекса мер по сохранению исторической памяти</t>
  </si>
  <si>
    <t>2.9.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</si>
  <si>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</si>
  <si>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2.8.</t>
  </si>
  <si>
    <t>Субсидии на обеспечение деятельности информационно-консультационных центров для потребителей</t>
  </si>
  <si>
    <t>2.7.</t>
  </si>
  <si>
    <t>Субсидии 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</si>
  <si>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2.6.</t>
  </si>
  <si>
    <t>Субсидии на организацию отдыха и оздоровления детей и подростков</t>
  </si>
  <si>
    <t>2.5.</t>
  </si>
  <si>
    <t>Субсидии на развитие кадрового потенциала системы дошкольного, общего и дополнительного образования</t>
  </si>
  <si>
    <t>2.4.</t>
  </si>
  <si>
    <t>Субсидии на укрепление материально-технической базы организаций дополнительного образования</t>
  </si>
  <si>
    <t>2.3.</t>
  </si>
  <si>
    <t>Субсидии на укрепление материально-технической базы организаций общего образования</t>
  </si>
  <si>
    <t>2.2.</t>
  </si>
  <si>
    <t>Субсидии на укрепление материально-технической базы организаций дошкольного образования</t>
  </si>
  <si>
    <t>2.1.</t>
  </si>
  <si>
    <t xml:space="preserve">Субсидии </t>
  </si>
  <si>
    <t xml:space="preserve">Дотации на выравнивание бюджетной обеспеченности муниципальных районов </t>
  </si>
  <si>
    <t>3</t>
  </si>
  <si>
    <t>2</t>
  </si>
  <si>
    <t>1</t>
  </si>
  <si>
    <t>Сумма
(рублей)</t>
  </si>
  <si>
    <t xml:space="preserve">Наименование </t>
  </si>
  <si>
    <t xml:space="preserve">                         Ленинградской области  на 2017 год</t>
  </si>
  <si>
    <t xml:space="preserve">Формы, цели и объем межбюджетных трансфертов  бюджету
муниципального образования Волосовский муниципальный район </t>
  </si>
  <si>
    <t xml:space="preserve">                                                                                                         от 14 декабря 2016 года № 159</t>
  </si>
  <si>
    <t xml:space="preserve">                                                                                       муниципальный  район  Ленинградской  области</t>
  </si>
  <si>
    <t xml:space="preserve">                                                                                              муниципального образования   Волосовский </t>
  </si>
  <si>
    <t xml:space="preserve">                                                                                                        решением  совета депутатов        </t>
  </si>
  <si>
    <t>Приложение   5</t>
  </si>
  <si>
    <t>ВСЕГО ДОХОДОВ</t>
  </si>
  <si>
    <t xml:space="preserve"> 000 2 02 40000 00 0000 151</t>
  </si>
  <si>
    <t>Субвенции бюджетам бюджетной системы Российской Федерации</t>
  </si>
  <si>
    <t>000 2 02 30000 00 0000 151</t>
  </si>
  <si>
    <t>Субсидии бюджетам бюджетной системы Российской Федерации (межбюджетные субсидии)</t>
  </si>
  <si>
    <t>000 2 02 20000 00 0000 151</t>
  </si>
  <si>
    <t>Дотации бюджетам бюджетной системы Российской Федерации</t>
  </si>
  <si>
    <t>000 2 02 10000 00 0000 151</t>
  </si>
  <si>
    <t xml:space="preserve">Безвозмездные поступления от других бюджетов бюджетной системы Российской Федерации </t>
  </si>
  <si>
    <t>000 2 02 00000 00 0000 000</t>
  </si>
  <si>
    <t>БЕЗВОЗМЕЗДНЫЕ ПОСТУПЛЕНИЯ</t>
  </si>
  <si>
    <t>000 2 00 00000 00 0000 000</t>
  </si>
  <si>
    <t>Прочие неналоговые доходы бюджетов муниципальных районов</t>
  </si>
  <si>
    <t>000 1 17 05050 05 0000 180</t>
  </si>
  <si>
    <t>ПРОЧИЕ НЕНАЛОГОВЫЕ ДОХОДЫ</t>
  </si>
  <si>
    <t>000 1 17 00000 00 0000 000</t>
  </si>
  <si>
    <t>ШТРАФЫ, САНКЦИИ, ВОЗМЕЩЕНИЕ УЩЕРБА</t>
  </si>
  <si>
    <t>000 1 16 00000 00 0000 000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</si>
  <si>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</si>
  <si>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</si>
  <si>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 государственная  собственность на которые не разграничена и которые расположены в границах городских  поселений</t>
  </si>
  <si>
    <t>000 1 14 06013 13 0000 430</t>
  </si>
  <si>
    <t>Доходы от продажи земельных участков,  государственная  собственность на которые не разграничена и которые расположены в границах сельских поселений</t>
  </si>
  <si>
    <t>000 1 14 06013 10 0000 430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</si>
  <si>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</si>
  <si>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</si>
  <si>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</si>
  <si>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000 1 14 02053 05 0000 440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</si>
  <si>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</si>
  <si>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</si>
  <si>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</si>
  <si>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</si>
  <si>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</si>
  <si>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</si>
  <si>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 ОТ ПРОДАЖИ МАТЕРИАЛЬНЫХ И НЕМАТЕРИАЛЬНЫХ АКТИВОВ</t>
  </si>
  <si>
    <t>000 1 14 00000 00 0000 000</t>
  </si>
  <si>
    <t xml:space="preserve">Прочие доходы  от компенсации затрат бюджетов  муниципальных районов </t>
  </si>
  <si>
    <t>000 1 13 02995 05 0000 130</t>
  </si>
  <si>
    <t>Прочие доходы  от компенсации затрат государства</t>
  </si>
  <si>
    <t>000 1 13 02990 00 0000 130</t>
  </si>
  <si>
    <t xml:space="preserve">Прочие доходы  от оказания платных услуг (работ) получателями средств бюджетов  муниципальных районов  </t>
  </si>
  <si>
    <t>000 1 13 01995 05 0000 130</t>
  </si>
  <si>
    <t xml:space="preserve">Прочие доходы  от оказания платных услуг </t>
  </si>
  <si>
    <t>000 1 13 01990 00 0000 130</t>
  </si>
  <si>
    <t>ДОХОДЫ ОТ ОКАЗАНИЯ ПЛАТНЫХ УСЛУГ И КОМПЕНСАЦИИ ЗАТРАТ ГОСУДАРСТВА</t>
  </si>
  <si>
    <t>000 1 13 00000 00 0000 000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</si>
  <si>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</si>
  <si>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</si>
  <si>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</si>
  <si>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</si>
  <si>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</si>
  <si>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000 1 11 09045 05 0000 120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</si>
  <si>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</si>
  <si>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000 1 11 09000 00 0000 120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</si>
  <si>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</si>
  <si>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</si>
  <si>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от государственных и муниципальных унитарных предприятий</t>
  </si>
  <si>
    <t>000 1 11 07000 00 0000 120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</si>
  <si>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</si>
  <si>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</si>
  <si>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</si>
  <si>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</si>
  <si>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</si>
  <si>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</si>
  <si>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</si>
  <si>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</si>
  <si>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</si>
  <si>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</si>
  <si>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</si>
  <si>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</si>
  <si>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</si>
  <si>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</si>
  <si>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Неналоговые доходы</t>
  </si>
  <si>
    <t>ГОСУДАРСТВЕННАЯ ПОШЛИНА</t>
  </si>
  <si>
    <t>000 1 08 00000 00 0000 000</t>
  </si>
  <si>
    <t>Налог, взимаемый в связи с применением патентной системы налогообложения</t>
  </si>
  <si>
    <t>000 1 05 04000 01 0000 110</t>
  </si>
  <si>
    <t>Единый сельскохозяйственный налог</t>
  </si>
  <si>
    <t>000 1 05 03000 01 0000 110</t>
  </si>
  <si>
    <t>Единый   налог  на вмененный доход для отдельных видов деятельности</t>
  </si>
  <si>
    <t>000 1 05 02000 02 0000 110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</si>
  <si>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</si>
  <si>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</si>
  <si>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</si>
  <si>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</si>
  <si>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</si>
  <si>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</si>
  <si>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</si>
  <si>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</si>
  <si>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 xml:space="preserve">Налог на доходы физических лиц  </t>
  </si>
  <si>
    <t>000 1 01 02000 01 0000 110</t>
  </si>
  <si>
    <t>НАЛОГИ НА ПРИБЫЛЬ, ДОХОДЫ</t>
  </si>
  <si>
    <t>000 1 01 00000 00 0000 000</t>
  </si>
  <si>
    <t>Налоговые доходы</t>
  </si>
  <si>
    <t>НАЛОГОВЫЕ И НЕНАЛОГОВЫЕ ДОХОДЫ</t>
  </si>
  <si>
    <t>000 1 00 00000 00 0000 000</t>
  </si>
  <si>
    <t>Сумма  (рублей)</t>
  </si>
  <si>
    <t>Источник доходов</t>
  </si>
  <si>
    <t>Код бюджетной классификации</t>
  </si>
  <si>
    <t>поступления доходов в  бюджет муниципального образования Волосовский муниципальный район Ленинградской области на 2017 год</t>
  </si>
  <si>
    <t xml:space="preserve">ПРОГНОЗИРУЕМЫЕ </t>
  </si>
  <si>
    <t>от  14  декабря  2016 года  № 159</t>
  </si>
  <si>
    <t>муниципальный  район  Ленинградской  области</t>
  </si>
  <si>
    <t xml:space="preserve">муниципального образования   Волосовский  </t>
  </si>
  <si>
    <t xml:space="preserve">       решением  совета депутатов        </t>
  </si>
  <si>
    <t xml:space="preserve">                    УТВЕРЖДЕНЫ</t>
  </si>
  <si>
    <t xml:space="preserve">Приложение   3 </t>
  </si>
  <si>
    <t xml:space="preserve">                                                                                  УТВЕРЖДЕНЫ 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</si>
  <si>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</si>
  <si>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</si>
  <si>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</si>
  <si>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000 1 14 06013 05 0000 430</t>
  </si>
  <si>
    <t>1.1.</t>
  </si>
  <si>
    <t>1.2.</t>
  </si>
  <si>
    <t>Дотации бюджетам муниципальных районов на поддержку мер по обеспечению сбалансированности бюджетов в целях, установленных (распоряжением Правительства Ленинградской области от 27.07.2017г. № 380-р)</t>
  </si>
  <si>
    <t>3.30.</t>
  </si>
  <si>
    <t>Субвенции на обеспечение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исполнительной власти Ленинградской области</t>
  </si>
  <si>
    <t>Субвенции бюджетам муниципальных районов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</si>
  <si>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Субвенции бюджетам муниципальных районов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</si>
  <si>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Cубсидии  бюджетам муниципальных районов на софинансирование капитальных вложений в объекты муниципальной собственности в целях реализации мероприятий по строительству и реконструкции объектов водоснабжения, водоотведения и очистки сточных вод на территории Ленинградской области в рамках основного мероприятия "Содействие развитию инженерных коммуникаций" подпрограммы "Водоснабжение и водоотведение Ленинградской области"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(ППЛО от 11.05.2017 № 150)
</t>
  </si>
  <si>
    <t>Иные межбюджетные трансферты  на поощрение победителей и лауреатов областных конкурсов вобласти образования (Другие вопросы в области образования) - ДОУ "Детский сад № 6" ВМР (Распоряж.Комитета образования ЛО от 04.09.2017 № 2201-р)</t>
  </si>
  <si>
    <t>4.9.</t>
  </si>
  <si>
    <t>(в редакции решения совета депутатов от 22 ноября 2017 года  № 210)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</si>
</sst>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4" fillId="0" borderId="0"/>
    <xf numFmtId="0" fontId="7" fillId="0" borderId="0"/>
    <xf numFmtId="0" fontId="7" fillId="0" borderId="0"/>
    <xf numFmtId="0" fontId="8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4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164" fontId="4" fillId="0" borderId="0" applyFont="0" applyFill="0" applyBorder="0" applyAlignment="0" applyProtection="0"/>
    <xf numFmtId="0" fontId="8" fillId="0" borderId="0"/>
    <xf numFmtId="0" fontId="8" fillId="0" borderId="0"/>
    <xf numFmtId="0" fontId="18" fillId="0" borderId="0"/>
    <xf numFmtId="0" fontId="1" fillId="0" borderId="0"/>
  </cellStyleXfs>
  <cellXfs count="94">
    <xf numFmtId="0" fontId="0" fillId="0" borderId="0" xfId="0"/>
    <xf numFmtId="0" fontId="6" fillId="0" borderId="0" xfId="8" applyFont="1"/>
    <xf numFmtId="0" fontId="6" fillId="0" borderId="0" xfId="8" applyFont="1" applyAlignment="1">
      <alignment horizontal="center" vertical="top"/>
    </xf>
    <xf numFmtId="0" fontId="6" fillId="0" borderId="0" xfId="8" applyFont="1" applyAlignment="1">
      <alignment horizontal="left" vertical="top"/>
    </xf>
    <xf numFmtId="4" fontId="12" fillId="2" borderId="5" xfId="8" applyNumberFormat="1" applyFont="1" applyFill="1" applyBorder="1" applyAlignment="1" applyProtection="1">
      <alignment horizontal="center" wrapText="1"/>
    </xf>
    <xf numFmtId="0" fontId="6" fillId="2" borderId="6" xfId="8" applyFont="1" applyFill="1" applyBorder="1" applyAlignment="1">
      <alignment vertical="top" wrapText="1"/>
    </xf>
    <xf numFmtId="0" fontId="6" fillId="2" borderId="5" xfId="8" applyFont="1" applyFill="1" applyBorder="1" applyAlignment="1">
      <alignment horizontal="right"/>
    </xf>
    <xf numFmtId="0" fontId="6" fillId="2" borderId="5" xfId="8" applyFont="1" applyFill="1" applyBorder="1" applyAlignment="1">
      <alignment horizontal="left" vertical="top" wrapText="1"/>
    </xf>
    <xf numFmtId="4" fontId="12" fillId="2" borderId="5" xfId="8" applyNumberFormat="1" applyFont="1" applyFill="1" applyBorder="1" applyAlignment="1">
      <alignment horizontal="center" wrapText="1"/>
    </xf>
    <xf numFmtId="49" fontId="6" fillId="2" borderId="5" xfId="8" applyNumberFormat="1" applyFont="1" applyFill="1" applyBorder="1" applyAlignment="1">
      <alignment horizontal="left" vertical="top" wrapText="1"/>
    </xf>
    <xf numFmtId="49" fontId="13" fillId="2" borderId="1" xfId="8" applyNumberFormat="1" applyFont="1" applyFill="1" applyBorder="1" applyAlignment="1">
      <alignment horizontal="left" vertical="top" wrapText="1"/>
    </xf>
    <xf numFmtId="0" fontId="13" fillId="2" borderId="5" xfId="8" applyFont="1" applyFill="1" applyBorder="1" applyAlignment="1">
      <alignment horizontal="right"/>
    </xf>
    <xf numFmtId="4" fontId="12" fillId="2" borderId="1" xfId="8" applyNumberFormat="1" applyFont="1" applyFill="1" applyBorder="1" applyAlignment="1">
      <alignment horizontal="center" wrapText="1"/>
    </xf>
    <xf numFmtId="49" fontId="11" fillId="2" borderId="1" xfId="8" applyNumberFormat="1" applyFont="1" applyFill="1" applyBorder="1" applyAlignment="1">
      <alignment horizontal="left" vertical="top" wrapText="1"/>
    </xf>
    <xf numFmtId="49" fontId="11" fillId="2" borderId="5" xfId="8" applyNumberFormat="1" applyFont="1" applyFill="1" applyBorder="1" applyAlignment="1">
      <alignment horizontal="left" vertical="top" wrapText="1"/>
    </xf>
    <xf numFmtId="2" fontId="6" fillId="0" borderId="0" xfId="8" applyNumberFormat="1" applyFont="1"/>
    <xf numFmtId="165" fontId="12" fillId="2" borderId="5" xfId="8" applyNumberFormat="1" applyFont="1" applyFill="1" applyBorder="1" applyAlignment="1">
      <alignment horizontal="center" wrapText="1"/>
    </xf>
    <xf numFmtId="4" fontId="12" fillId="2" borderId="5" xfId="8" applyNumberFormat="1" applyFont="1" applyFill="1" applyBorder="1" applyAlignment="1">
      <alignment horizontal="center"/>
    </xf>
    <xf numFmtId="49" fontId="13" fillId="2" borderId="5" xfId="8" applyNumberFormat="1" applyFont="1" applyFill="1" applyBorder="1" applyAlignment="1">
      <alignment horizontal="left" vertical="center" wrapText="1"/>
    </xf>
    <xf numFmtId="0" fontId="6" fillId="2" borderId="3" xfId="8" applyFont="1" applyFill="1" applyBorder="1" applyAlignment="1">
      <alignment vertical="top" wrapText="1"/>
    </xf>
    <xf numFmtId="0" fontId="11" fillId="2" borderId="3" xfId="8" applyFont="1" applyFill="1" applyBorder="1" applyAlignment="1">
      <alignment vertical="top" wrapText="1"/>
    </xf>
    <xf numFmtId="0" fontId="6" fillId="2" borderId="5" xfId="8" applyFont="1" applyFill="1" applyBorder="1" applyAlignment="1">
      <alignment vertical="top" wrapText="1"/>
    </xf>
    <xf numFmtId="0" fontId="6" fillId="2" borderId="5" xfId="8" applyNumberFormat="1" applyFont="1" applyFill="1" applyBorder="1" applyAlignment="1">
      <alignment vertical="top" wrapText="1"/>
    </xf>
    <xf numFmtId="4" fontId="12" fillId="2" borderId="2" xfId="8" applyNumberFormat="1" applyFont="1" applyFill="1" applyBorder="1" applyAlignment="1">
      <alignment horizontal="center" wrapText="1"/>
    </xf>
    <xf numFmtId="49" fontId="6" fillId="2" borderId="2" xfId="8" applyNumberFormat="1" applyFont="1" applyFill="1" applyBorder="1" applyAlignment="1">
      <alignment horizontal="left" vertical="top" wrapText="1"/>
    </xf>
    <xf numFmtId="0" fontId="15" fillId="2" borderId="5" xfId="8" applyFont="1" applyFill="1" applyBorder="1" applyAlignment="1">
      <alignment horizontal="left" vertical="center"/>
    </xf>
    <xf numFmtId="49" fontId="16" fillId="2" borderId="5" xfId="8" applyNumberFormat="1" applyFont="1" applyFill="1" applyBorder="1" applyAlignment="1">
      <alignment horizontal="left"/>
    </xf>
    <xf numFmtId="0" fontId="6" fillId="2" borderId="5" xfId="8" applyFont="1" applyFill="1" applyBorder="1" applyAlignment="1"/>
    <xf numFmtId="49" fontId="5" fillId="2" borderId="5" xfId="8" applyNumberFormat="1" applyFont="1" applyFill="1" applyBorder="1" applyAlignment="1">
      <alignment horizontal="center" vertical="top" wrapText="1"/>
    </xf>
    <xf numFmtId="49" fontId="13" fillId="2" borderId="5" xfId="8" applyNumberFormat="1" applyFont="1" applyFill="1" applyBorder="1" applyAlignment="1">
      <alignment horizontal="center" vertical="top" wrapText="1"/>
    </xf>
    <xf numFmtId="0" fontId="13" fillId="2" borderId="5" xfId="8" applyFont="1" applyFill="1" applyBorder="1" applyAlignment="1">
      <alignment wrapText="1"/>
    </xf>
    <xf numFmtId="0" fontId="6" fillId="2" borderId="0" xfId="8" applyFont="1" applyFill="1" applyAlignment="1">
      <alignment horizontal="center" vertical="top"/>
    </xf>
    <xf numFmtId="0" fontId="6" fillId="2" borderId="0" xfId="8" applyFont="1" applyFill="1" applyAlignment="1">
      <alignment horizontal="left" vertical="top"/>
    </xf>
    <xf numFmtId="0" fontId="6" fillId="2" borderId="0" xfId="8" applyFont="1" applyFill="1"/>
    <xf numFmtId="0" fontId="16" fillId="2" borderId="0" xfId="8" applyFont="1" applyFill="1" applyAlignment="1">
      <alignment horizontal="center" vertical="center" wrapText="1"/>
    </xf>
    <xf numFmtId="165" fontId="6" fillId="0" borderId="0" xfId="8" applyNumberFormat="1" applyFont="1"/>
    <xf numFmtId="0" fontId="6" fillId="2" borderId="0" xfId="8" applyFont="1" applyFill="1" applyAlignment="1">
      <alignment horizontal="left" wrapText="1"/>
    </xf>
    <xf numFmtId="0" fontId="6" fillId="2" borderId="0" xfId="8" applyFont="1" applyFill="1" applyAlignment="1"/>
    <xf numFmtId="0" fontId="6" fillId="2" borderId="0" xfId="8" applyFont="1" applyFill="1" applyAlignment="1">
      <alignment wrapText="1"/>
    </xf>
    <xf numFmtId="0" fontId="18" fillId="0" borderId="0" xfId="65"/>
    <xf numFmtId="4" fontId="19" fillId="2" borderId="5" xfId="65" applyNumberFormat="1" applyFont="1" applyFill="1" applyBorder="1" applyAlignment="1">
      <alignment horizontal="center"/>
    </xf>
    <xf numFmtId="4" fontId="20" fillId="2" borderId="7" xfId="65" applyNumberFormat="1" applyFont="1" applyFill="1" applyBorder="1" applyAlignment="1">
      <alignment horizontal="center"/>
    </xf>
    <xf numFmtId="0" fontId="20" fillId="2" borderId="5" xfId="66" applyFont="1" applyFill="1" applyBorder="1"/>
    <xf numFmtId="0" fontId="20" fillId="2" borderId="5" xfId="66" applyFont="1" applyFill="1" applyBorder="1" applyAlignment="1">
      <alignment horizontal="left"/>
    </xf>
    <xf numFmtId="0" fontId="21" fillId="2" borderId="5" xfId="66" applyFont="1" applyFill="1" applyBorder="1" applyAlignment="1">
      <alignment vertical="top" wrapText="1"/>
    </xf>
    <xf numFmtId="0" fontId="22" fillId="2" borderId="5" xfId="66" applyFont="1" applyFill="1" applyBorder="1"/>
    <xf numFmtId="0" fontId="15" fillId="2" borderId="5" xfId="66" applyFont="1" applyFill="1" applyBorder="1" applyAlignment="1">
      <alignment horizontal="left"/>
    </xf>
    <xf numFmtId="4" fontId="23" fillId="2" borderId="7" xfId="65" applyNumberFormat="1" applyFont="1" applyFill="1" applyBorder="1" applyAlignment="1">
      <alignment horizontal="center"/>
    </xf>
    <xf numFmtId="0" fontId="24" fillId="2" borderId="5" xfId="66" applyFont="1" applyFill="1" applyBorder="1" applyAlignment="1">
      <alignment vertical="top" wrapText="1"/>
    </xf>
    <xf numFmtId="0" fontId="23" fillId="2" borderId="5" xfId="66" applyFont="1" applyFill="1" applyBorder="1" applyAlignment="1">
      <alignment horizontal="left"/>
    </xf>
    <xf numFmtId="0" fontId="21" fillId="2" borderId="5" xfId="66" applyFont="1" applyFill="1" applyBorder="1" applyAlignment="1">
      <alignment wrapText="1"/>
    </xf>
    <xf numFmtId="0" fontId="24" fillId="2" borderId="2" xfId="66" applyFont="1" applyFill="1" applyBorder="1" applyAlignment="1">
      <alignment wrapText="1"/>
    </xf>
    <xf numFmtId="4" fontId="21" fillId="2" borderId="7" xfId="65" applyNumberFormat="1" applyFont="1" applyFill="1" applyBorder="1" applyAlignment="1">
      <alignment horizontal="center"/>
    </xf>
    <xf numFmtId="0" fontId="25" fillId="2" borderId="5" xfId="66" applyFont="1" applyFill="1" applyBorder="1" applyAlignment="1">
      <alignment vertical="top" wrapText="1"/>
    </xf>
    <xf numFmtId="0" fontId="24" fillId="2" borderId="5" xfId="66" applyFont="1" applyFill="1" applyBorder="1" applyAlignment="1">
      <alignment horizontal="justify" vertical="top" wrapText="1"/>
    </xf>
    <xf numFmtId="0" fontId="25" fillId="2" borderId="5" xfId="66" applyFont="1" applyFill="1" applyBorder="1" applyAlignment="1">
      <alignment wrapText="1"/>
    </xf>
    <xf numFmtId="4" fontId="20" fillId="3" borderId="0" xfId="65" applyNumberFormat="1" applyFont="1" applyFill="1" applyBorder="1" applyAlignment="1">
      <alignment horizontal="center"/>
    </xf>
    <xf numFmtId="0" fontId="18" fillId="0" borderId="0" xfId="65" applyBorder="1"/>
    <xf numFmtId="0" fontId="24" fillId="2" borderId="5" xfId="66" applyFont="1" applyFill="1" applyBorder="1" applyAlignment="1">
      <alignment wrapText="1"/>
    </xf>
    <xf numFmtId="0" fontId="25" fillId="2" borderId="5" xfId="66" applyFont="1" applyFill="1" applyBorder="1" applyAlignment="1">
      <alignment horizontal="justify" vertical="top" wrapText="1"/>
    </xf>
    <xf numFmtId="4" fontId="26" fillId="2" borderId="5" xfId="65" applyNumberFormat="1" applyFont="1" applyFill="1" applyBorder="1" applyAlignment="1">
      <alignment horizontal="center"/>
    </xf>
    <xf numFmtId="0" fontId="27" fillId="2" borderId="0" xfId="66" applyFont="1" applyFill="1"/>
    <xf numFmtId="0" fontId="20" fillId="2" borderId="4" xfId="65" applyFont="1" applyFill="1" applyBorder="1" applyAlignment="1">
      <alignment horizontal="left"/>
    </xf>
    <xf numFmtId="4" fontId="20" fillId="2" borderId="5" xfId="65" applyNumberFormat="1" applyFont="1" applyFill="1" applyBorder="1" applyAlignment="1">
      <alignment horizontal="center"/>
    </xf>
    <xf numFmtId="4" fontId="21" fillId="2" borderId="5" xfId="65" applyNumberFormat="1" applyFont="1" applyFill="1" applyBorder="1" applyAlignment="1">
      <alignment horizontal="center"/>
    </xf>
    <xf numFmtId="0" fontId="27" fillId="2" borderId="5" xfId="66" applyFont="1" applyFill="1" applyBorder="1" applyAlignment="1">
      <alignment wrapText="1"/>
    </xf>
    <xf numFmtId="0" fontId="20" fillId="2" borderId="5" xfId="65" applyFont="1" applyFill="1" applyBorder="1" applyAlignment="1">
      <alignment horizontal="left"/>
    </xf>
    <xf numFmtId="0" fontId="22" fillId="2" borderId="5" xfId="66" applyFont="1" applyFill="1" applyBorder="1" applyAlignment="1">
      <alignment wrapText="1"/>
    </xf>
    <xf numFmtId="0" fontId="20" fillId="0" borderId="5" xfId="65" applyFont="1" applyBorder="1" applyAlignment="1">
      <alignment horizontal="center" vertical="center"/>
    </xf>
    <xf numFmtId="0" fontId="20" fillId="0" borderId="5" xfId="65" applyFont="1" applyBorder="1" applyAlignment="1">
      <alignment horizontal="center" vertical="center" wrapText="1"/>
    </xf>
    <xf numFmtId="0" fontId="20" fillId="0" borderId="5" xfId="65" applyFont="1" applyBorder="1" applyAlignment="1">
      <alignment horizontal="center" wrapText="1"/>
    </xf>
    <xf numFmtId="0" fontId="21" fillId="2" borderId="0" xfId="65" applyFont="1" applyFill="1" applyAlignment="1"/>
    <xf numFmtId="0" fontId="21" fillId="0" borderId="0" xfId="65" applyFont="1" applyAlignment="1"/>
    <xf numFmtId="0" fontId="18" fillId="2" borderId="0" xfId="65" applyFill="1"/>
    <xf numFmtId="0" fontId="21" fillId="0" borderId="0" xfId="65" applyFont="1" applyAlignment="1">
      <alignment horizontal="left"/>
    </xf>
    <xf numFmtId="0" fontId="6" fillId="0" borderId="0" xfId="8" applyFont="1" applyAlignment="1"/>
    <xf numFmtId="0" fontId="6" fillId="0" borderId="0" xfId="8" applyFont="1" applyAlignment="1">
      <alignment wrapText="1"/>
    </xf>
    <xf numFmtId="4" fontId="16" fillId="2" borderId="5" xfId="8" applyNumberFormat="1" applyFont="1" applyFill="1" applyBorder="1" applyAlignment="1">
      <alignment horizontal="center"/>
    </xf>
    <xf numFmtId="4" fontId="14" fillId="2" borderId="5" xfId="8" applyNumberFormat="1" applyFont="1" applyFill="1" applyBorder="1" applyAlignment="1">
      <alignment horizontal="center" wrapText="1"/>
    </xf>
    <xf numFmtId="4" fontId="12" fillId="2" borderId="2" xfId="8" applyNumberFormat="1" applyFont="1" applyFill="1" applyBorder="1" applyAlignment="1">
      <alignment horizontal="center"/>
    </xf>
    <xf numFmtId="4" fontId="14" fillId="2" borderId="1" xfId="8" applyNumberFormat="1" applyFont="1" applyFill="1" applyBorder="1" applyAlignment="1">
      <alignment horizontal="center" wrapText="1"/>
    </xf>
    <xf numFmtId="0" fontId="6" fillId="2" borderId="7" xfId="8" applyFont="1" applyFill="1" applyBorder="1" applyAlignment="1">
      <alignment vertical="top" wrapText="1"/>
    </xf>
    <xf numFmtId="0" fontId="6" fillId="2" borderId="0" xfId="8" applyFont="1" applyFill="1" applyAlignment="1">
      <alignment horizontal="right"/>
    </xf>
    <xf numFmtId="0" fontId="21" fillId="2" borderId="0" xfId="65" applyFont="1" applyFill="1" applyAlignment="1">
      <alignment horizontal="right"/>
    </xf>
    <xf numFmtId="0" fontId="24" fillId="2" borderId="2" xfId="66" applyFont="1" applyFill="1" applyBorder="1" applyAlignment="1">
      <alignment vertical="top" wrapText="1"/>
    </xf>
    <xf numFmtId="0" fontId="19" fillId="3" borderId="0" xfId="65" applyFont="1" applyFill="1" applyAlignment="1">
      <alignment horizontal="center" wrapText="1"/>
    </xf>
    <xf numFmtId="0" fontId="8" fillId="3" borderId="0" xfId="20" applyFill="1" applyAlignment="1">
      <alignment horizontal="center" wrapText="1"/>
    </xf>
    <xf numFmtId="0" fontId="19" fillId="0" borderId="0" xfId="66" applyFont="1" applyAlignment="1">
      <alignment horizontal="center"/>
    </xf>
    <xf numFmtId="0" fontId="15" fillId="2" borderId="8" xfId="66" applyFont="1" applyFill="1" applyBorder="1" applyAlignment="1">
      <alignment horizontal="center"/>
    </xf>
    <xf numFmtId="0" fontId="15" fillId="2" borderId="7" xfId="66" applyFont="1" applyFill="1" applyBorder="1" applyAlignment="1">
      <alignment horizontal="center"/>
    </xf>
    <xf numFmtId="0" fontId="20" fillId="0" borderId="0" xfId="65" applyFont="1" applyAlignment="1">
      <alignment horizontal="right"/>
    </xf>
    <xf numFmtId="0" fontId="6" fillId="0" borderId="0" xfId="8" applyFont="1" applyAlignment="1">
      <alignment horizontal="center" wrapText="1"/>
    </xf>
    <xf numFmtId="0" fontId="16" fillId="2" borderId="0" xfId="8" applyFont="1" applyFill="1" applyAlignment="1">
      <alignment horizontal="center" vertical="center" wrapText="1"/>
    </xf>
    <xf numFmtId="0" fontId="6" fillId="0" borderId="0" xfId="8" applyFont="1" applyAlignment="1">
      <alignment wrapText="1"/>
    </xf>
  </cellXfs>
  <cellStyles count="67">
    <cellStyle name="Excel Built-in Normal" xfId="2"/>
    <cellStyle name="Excel Built-in Normal 2" xfId="3"/>
    <cellStyle name="Normal_TMP_2" xfId="4"/>
    <cellStyle name="Обычный" xfId="0" builtinId="0"/>
    <cellStyle name="Обычный 10" xfId="5"/>
    <cellStyle name="Обычный 10 2" xfId="6"/>
    <cellStyle name="Обычный 11" xfId="7"/>
    <cellStyle name="Обычный 12" xfId="8"/>
    <cellStyle name="Обычный 12 2" xfId="9"/>
    <cellStyle name="Обычный 13" xfId="10"/>
    <cellStyle name="Обычный 14" xfId="11"/>
    <cellStyle name="Обычный 15" xfId="12"/>
    <cellStyle name="Обычный 16" xfId="13"/>
    <cellStyle name="Обычный 17" xfId="14"/>
    <cellStyle name="Обычный 18" xfId="15"/>
    <cellStyle name="Обычный 19" xfId="16"/>
    <cellStyle name="Обычный 2" xfId="17"/>
    <cellStyle name="Обычный 2 2" xfId="18"/>
    <cellStyle name="Обычный 2 2 2" xfId="19"/>
    <cellStyle name="Обычный 2 3" xfId="20"/>
    <cellStyle name="Обычный 2 3 2" xfId="21"/>
    <cellStyle name="Обычный 2 4" xfId="1"/>
    <cellStyle name="Обычный 2 5" xfId="22"/>
    <cellStyle name="Обычный 2 5 2" xfId="23"/>
    <cellStyle name="Обычный 2 5 3" xfId="24"/>
    <cellStyle name="Обычный 2 6" xfId="25"/>
    <cellStyle name="Обычный 2 6 2" xfId="26"/>
    <cellStyle name="Обычный 20" xfId="27"/>
    <cellStyle name="Обычный 21" xfId="28"/>
    <cellStyle name="Обычный 22" xfId="29"/>
    <cellStyle name="Обычный 23" xfId="30"/>
    <cellStyle name="Обычный 24" xfId="31"/>
    <cellStyle name="Обычный 25" xfId="32"/>
    <cellStyle name="Обычный 26" xfId="33"/>
    <cellStyle name="Обычный 27" xfId="34"/>
    <cellStyle name="Обычный 28" xfId="35"/>
    <cellStyle name="Обычный 29" xfId="36"/>
    <cellStyle name="Обычный 3" xfId="37"/>
    <cellStyle name="Обычный 3 2" xfId="38"/>
    <cellStyle name="Обычный 30" xfId="39"/>
    <cellStyle name="Обычный 31" xfId="40"/>
    <cellStyle name="Обычный 31 2" xfId="41"/>
    <cellStyle name="Обычный 32" xfId="63"/>
    <cellStyle name="Обычный 33" xfId="64"/>
    <cellStyle name="Обычный 34" xfId="66"/>
    <cellStyle name="Обычный 4" xfId="42"/>
    <cellStyle name="Обычный 4 2" xfId="43"/>
    <cellStyle name="Обычный 5" xfId="44"/>
    <cellStyle name="Обычный 6" xfId="45"/>
    <cellStyle name="Обычный 7" xfId="46"/>
    <cellStyle name="Обычный 7 2" xfId="47"/>
    <cellStyle name="Обычный 8" xfId="48"/>
    <cellStyle name="Обычный 9" xfId="49"/>
    <cellStyle name="Обычный_ПРИЛОЖЕНИЯ 9,10,11,12" xfId="65"/>
    <cellStyle name="Процентный 2" xfId="50"/>
    <cellStyle name="Процентный 2 2" xfId="51"/>
    <cellStyle name="Процентный 3" xfId="52"/>
    <cellStyle name="Процентный 4" xfId="53"/>
    <cellStyle name="Процентный 5" xfId="54"/>
    <cellStyle name="Процентный 5 2" xfId="55"/>
    <cellStyle name="Процентный 6" xfId="56"/>
    <cellStyle name="Процентный 7" xfId="57"/>
    <cellStyle name="Процентный 7 2" xfId="58"/>
    <cellStyle name="Процентный 8" xfId="59"/>
    <cellStyle name="Процентный 9" xfId="60"/>
    <cellStyle name="Стиль 1" xfId="61"/>
    <cellStyle name="Финансовый 2" xfId="6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68"/>
  <sheetViews>
    <sheetView tabSelected="1" view="pageBreakPreview" zoomScale="76" zoomScaleNormal="100" zoomScaleSheetLayoutView="76" workbookViewId="0">
      <selection activeCell="G12" sqref="G12"/>
    </sheetView>
  </sheetViews>
  <sheetFormatPr defaultRowHeight="12.75"/>
  <cols>
    <col min="1" max="1" width="1.42578125" style="39" customWidth="1"/>
    <col min="2" max="2" width="28.42578125" style="39" customWidth="1"/>
    <col min="3" max="3" width="48.7109375" style="39" customWidth="1"/>
    <col min="4" max="4" width="20.5703125" style="39" customWidth="1"/>
    <col min="5" max="7" width="9.140625" style="39"/>
    <col min="8" max="8" width="0.28515625" style="39" customWidth="1"/>
    <col min="9" max="16384" width="9.140625" style="39"/>
  </cols>
  <sheetData>
    <row r="2" spans="2:8" ht="15.75">
      <c r="D2" s="90" t="s">
        <v>240</v>
      </c>
      <c r="E2" s="90"/>
      <c r="F2" s="90"/>
    </row>
    <row r="4" spans="2:8" ht="15">
      <c r="D4" s="74" t="s">
        <v>239</v>
      </c>
    </row>
    <row r="5" spans="2:8" ht="15">
      <c r="D5" s="74" t="s">
        <v>238</v>
      </c>
    </row>
    <row r="6" spans="2:8" ht="15">
      <c r="D6" s="74" t="s">
        <v>237</v>
      </c>
    </row>
    <row r="7" spans="2:8" ht="15">
      <c r="D7" s="72" t="s">
        <v>236</v>
      </c>
    </row>
    <row r="8" spans="2:8" ht="3.75" customHeight="1">
      <c r="D8" s="72"/>
    </row>
    <row r="9" spans="2:8" ht="15">
      <c r="C9" s="73"/>
      <c r="D9" s="71" t="s">
        <v>235</v>
      </c>
      <c r="E9" s="73"/>
      <c r="F9" s="73"/>
      <c r="G9" s="73"/>
    </row>
    <row r="10" spans="2:8" ht="8.25" customHeight="1">
      <c r="D10" s="72"/>
    </row>
    <row r="11" spans="2:8" ht="17.25" customHeight="1">
      <c r="C11" s="73"/>
      <c r="D11" s="71"/>
      <c r="E11" s="71"/>
      <c r="F11" s="71"/>
      <c r="G11" s="83" t="s">
        <v>256</v>
      </c>
      <c r="H11" s="73"/>
    </row>
    <row r="12" spans="2:8" ht="17.25" customHeight="1">
      <c r="D12" s="71"/>
      <c r="E12" s="71"/>
      <c r="F12" s="71"/>
    </row>
    <row r="13" spans="2:8" ht="15.75" customHeight="1">
      <c r="B13" s="87" t="s">
        <v>234</v>
      </c>
      <c r="C13" s="87"/>
      <c r="D13" s="87"/>
    </row>
    <row r="14" spans="2:8" ht="32.25" customHeight="1">
      <c r="B14" s="85" t="s">
        <v>233</v>
      </c>
      <c r="C14" s="86"/>
      <c r="D14" s="86"/>
    </row>
    <row r="16" spans="2:8" ht="33" customHeight="1">
      <c r="B16" s="70" t="s">
        <v>232</v>
      </c>
      <c r="C16" s="69" t="s">
        <v>231</v>
      </c>
      <c r="D16" s="68" t="s">
        <v>230</v>
      </c>
    </row>
    <row r="17" spans="2:4" ht="30" customHeight="1">
      <c r="B17" s="46" t="s">
        <v>229</v>
      </c>
      <c r="C17" s="67" t="s">
        <v>228</v>
      </c>
      <c r="D17" s="40">
        <f>D18+D29</f>
        <v>475785851.88</v>
      </c>
    </row>
    <row r="18" spans="2:4" ht="21" customHeight="1">
      <c r="B18" s="66"/>
      <c r="C18" s="65" t="s">
        <v>227</v>
      </c>
      <c r="D18" s="60">
        <f>D19++D21+D23+D28</f>
        <v>382841632.11000001</v>
      </c>
    </row>
    <row r="19" spans="2:4" ht="18.75" customHeight="1">
      <c r="B19" s="43" t="s">
        <v>226</v>
      </c>
      <c r="C19" s="55" t="s">
        <v>225</v>
      </c>
      <c r="D19" s="41">
        <f>D20</f>
        <v>303465300</v>
      </c>
    </row>
    <row r="20" spans="2:4" ht="19.5" customHeight="1">
      <c r="B20" s="43" t="s">
        <v>224</v>
      </c>
      <c r="C20" s="50" t="s">
        <v>223</v>
      </c>
      <c r="D20" s="52">
        <v>303465300</v>
      </c>
    </row>
    <row r="21" spans="2:4" ht="39.75" customHeight="1">
      <c r="B21" s="43" t="s">
        <v>222</v>
      </c>
      <c r="C21" s="55" t="s">
        <v>221</v>
      </c>
      <c r="D21" s="41">
        <f>D22</f>
        <v>4574600</v>
      </c>
    </row>
    <row r="22" spans="2:4" ht="44.25" customHeight="1">
      <c r="B22" s="43" t="s">
        <v>220</v>
      </c>
      <c r="C22" s="44" t="s">
        <v>219</v>
      </c>
      <c r="D22" s="52">
        <v>4574600</v>
      </c>
    </row>
    <row r="23" spans="2:4" ht="18" customHeight="1">
      <c r="B23" s="43" t="s">
        <v>218</v>
      </c>
      <c r="C23" s="55" t="s">
        <v>217</v>
      </c>
      <c r="D23" s="41">
        <f>D24+D25+D26+D27</f>
        <v>69842532.109999999</v>
      </c>
    </row>
    <row r="24" spans="2:4" ht="27.75" customHeight="1">
      <c r="B24" s="43" t="s">
        <v>216</v>
      </c>
      <c r="C24" s="50" t="s">
        <v>215</v>
      </c>
      <c r="D24" s="52">
        <v>52283000</v>
      </c>
    </row>
    <row r="25" spans="2:4" ht="27" customHeight="1">
      <c r="B25" s="43" t="s">
        <v>214</v>
      </c>
      <c r="C25" s="50" t="s">
        <v>213</v>
      </c>
      <c r="D25" s="64">
        <v>15730000</v>
      </c>
    </row>
    <row r="26" spans="2:4" ht="19.5" customHeight="1">
      <c r="B26" s="43" t="s">
        <v>212</v>
      </c>
      <c r="C26" s="50" t="s">
        <v>211</v>
      </c>
      <c r="D26" s="52">
        <v>1725622.03</v>
      </c>
    </row>
    <row r="27" spans="2:4" ht="30" customHeight="1">
      <c r="B27" s="43" t="s">
        <v>210</v>
      </c>
      <c r="C27" s="50" t="s">
        <v>209</v>
      </c>
      <c r="D27" s="52">
        <v>103910.08</v>
      </c>
    </row>
    <row r="28" spans="2:4" ht="19.5" customHeight="1">
      <c r="B28" s="43" t="s">
        <v>208</v>
      </c>
      <c r="C28" s="55" t="s">
        <v>207</v>
      </c>
      <c r="D28" s="63">
        <v>4959200</v>
      </c>
    </row>
    <row r="29" spans="2:4" ht="21.75" customHeight="1">
      <c r="B29" s="62"/>
      <c r="C29" s="61" t="s">
        <v>206</v>
      </c>
      <c r="D29" s="60">
        <f>D30+D42+D44+D49+D59+D60</f>
        <v>92944219.769999996</v>
      </c>
    </row>
    <row r="30" spans="2:4" ht="39" customHeight="1">
      <c r="B30" s="43" t="s">
        <v>205</v>
      </c>
      <c r="C30" s="55" t="s">
        <v>204</v>
      </c>
      <c r="D30" s="41">
        <f>D31+D38+D40</f>
        <v>32673539.77</v>
      </c>
    </row>
    <row r="31" spans="2:4" ht="79.5" customHeight="1">
      <c r="B31" s="43" t="s">
        <v>203</v>
      </c>
      <c r="C31" s="53" t="s">
        <v>202</v>
      </c>
      <c r="D31" s="52">
        <f>D32+D33+D34+D35+D36+D37</f>
        <v>32430789.77</v>
      </c>
    </row>
    <row r="32" spans="2:4" ht="85.5" customHeight="1">
      <c r="B32" s="49" t="s">
        <v>242</v>
      </c>
      <c r="C32" s="48" t="s">
        <v>243</v>
      </c>
      <c r="D32" s="52">
        <v>23305400</v>
      </c>
    </row>
    <row r="33" spans="2:4" ht="79.5" customHeight="1">
      <c r="B33" s="49" t="s">
        <v>201</v>
      </c>
      <c r="C33" s="54" t="s">
        <v>200</v>
      </c>
      <c r="D33" s="47">
        <v>0</v>
      </c>
    </row>
    <row r="34" spans="2:4" ht="82.5" customHeight="1">
      <c r="B34" s="49" t="s">
        <v>199</v>
      </c>
      <c r="C34" s="54" t="s">
        <v>198</v>
      </c>
      <c r="D34" s="47">
        <v>2943700</v>
      </c>
    </row>
    <row r="35" spans="2:4" ht="86.25" customHeight="1">
      <c r="B35" s="49" t="s">
        <v>197</v>
      </c>
      <c r="C35" s="54" t="s">
        <v>196</v>
      </c>
      <c r="D35" s="47">
        <v>845100</v>
      </c>
    </row>
    <row r="36" spans="2:4" ht="69" customHeight="1">
      <c r="B36" s="49" t="s">
        <v>195</v>
      </c>
      <c r="C36" s="54" t="s">
        <v>194</v>
      </c>
      <c r="D36" s="47">
        <v>179689.77</v>
      </c>
    </row>
    <row r="37" spans="2:4" ht="40.5" customHeight="1">
      <c r="B37" s="49" t="s">
        <v>193</v>
      </c>
      <c r="C37" s="54" t="s">
        <v>192</v>
      </c>
      <c r="D37" s="47">
        <v>5156900</v>
      </c>
    </row>
    <row r="38" spans="2:4" ht="31.5" customHeight="1">
      <c r="B38" s="43" t="s">
        <v>191</v>
      </c>
      <c r="C38" s="59" t="s">
        <v>190</v>
      </c>
      <c r="D38" s="52">
        <f>D39</f>
        <v>17750</v>
      </c>
    </row>
    <row r="39" spans="2:4" ht="57.75" customHeight="1">
      <c r="B39" s="49" t="s">
        <v>189</v>
      </c>
      <c r="C39" s="54" t="s">
        <v>188</v>
      </c>
      <c r="D39" s="47">
        <v>17750</v>
      </c>
    </row>
    <row r="40" spans="2:4" ht="80.25" customHeight="1">
      <c r="B40" s="43" t="s">
        <v>187</v>
      </c>
      <c r="C40" s="59" t="s">
        <v>186</v>
      </c>
      <c r="D40" s="52">
        <f>D41</f>
        <v>225000</v>
      </c>
    </row>
    <row r="41" spans="2:4" ht="80.25" customHeight="1">
      <c r="B41" s="49" t="s">
        <v>185</v>
      </c>
      <c r="C41" s="54" t="s">
        <v>184</v>
      </c>
      <c r="D41" s="47">
        <v>225000</v>
      </c>
    </row>
    <row r="42" spans="2:4" ht="28.5" customHeight="1">
      <c r="B42" s="43" t="s">
        <v>183</v>
      </c>
      <c r="C42" s="55" t="s">
        <v>182</v>
      </c>
      <c r="D42" s="41">
        <f>D43</f>
        <v>25068000</v>
      </c>
    </row>
    <row r="43" spans="2:4" ht="31.5" customHeight="1">
      <c r="B43" s="43" t="s">
        <v>181</v>
      </c>
      <c r="C43" s="50" t="s">
        <v>180</v>
      </c>
      <c r="D43" s="52">
        <v>25068000</v>
      </c>
    </row>
    <row r="44" spans="2:4" ht="31.5" customHeight="1">
      <c r="B44" s="43" t="s">
        <v>179</v>
      </c>
      <c r="C44" s="55" t="s">
        <v>178</v>
      </c>
      <c r="D44" s="41">
        <f>D45+D47</f>
        <v>11901700</v>
      </c>
    </row>
    <row r="45" spans="2:4" ht="22.5" customHeight="1">
      <c r="B45" s="43" t="s">
        <v>177</v>
      </c>
      <c r="C45" s="50" t="s">
        <v>176</v>
      </c>
      <c r="D45" s="52">
        <f>D46</f>
        <v>11830000</v>
      </c>
    </row>
    <row r="46" spans="2:4" ht="45" customHeight="1">
      <c r="B46" s="49" t="s">
        <v>175</v>
      </c>
      <c r="C46" s="58" t="s">
        <v>174</v>
      </c>
      <c r="D46" s="47">
        <v>11830000</v>
      </c>
    </row>
    <row r="47" spans="2:4" ht="23.25" customHeight="1">
      <c r="B47" s="43" t="s">
        <v>173</v>
      </c>
      <c r="C47" s="50" t="s">
        <v>172</v>
      </c>
      <c r="D47" s="52">
        <f>D48</f>
        <v>71700</v>
      </c>
    </row>
    <row r="48" spans="2:4" ht="27.75" customHeight="1">
      <c r="B48" s="49" t="s">
        <v>171</v>
      </c>
      <c r="C48" s="58" t="s">
        <v>170</v>
      </c>
      <c r="D48" s="47">
        <v>71700</v>
      </c>
    </row>
    <row r="49" spans="2:8" ht="30" customHeight="1">
      <c r="B49" s="43" t="s">
        <v>169</v>
      </c>
      <c r="C49" s="55" t="s">
        <v>168</v>
      </c>
      <c r="D49" s="41">
        <f>D50+D54</f>
        <v>19233980</v>
      </c>
      <c r="G49" s="57"/>
      <c r="H49" s="56"/>
    </row>
    <row r="50" spans="2:8" ht="78" customHeight="1">
      <c r="B50" s="43" t="s">
        <v>167</v>
      </c>
      <c r="C50" s="55" t="s">
        <v>166</v>
      </c>
      <c r="D50" s="52">
        <f>D51+D52+D53</f>
        <v>1750480</v>
      </c>
    </row>
    <row r="51" spans="2:8" ht="84.75" customHeight="1">
      <c r="B51" s="49" t="s">
        <v>165</v>
      </c>
      <c r="C51" s="48" t="s">
        <v>164</v>
      </c>
      <c r="D51" s="47">
        <v>20500</v>
      </c>
    </row>
    <row r="52" spans="2:8" ht="84.75" customHeight="1">
      <c r="B52" s="49" t="s">
        <v>163</v>
      </c>
      <c r="C52" s="54" t="s">
        <v>162</v>
      </c>
      <c r="D52" s="47">
        <v>1694000</v>
      </c>
    </row>
    <row r="53" spans="2:8" ht="95.25" customHeight="1">
      <c r="B53" s="49" t="s">
        <v>161</v>
      </c>
      <c r="C53" s="54" t="s">
        <v>160</v>
      </c>
      <c r="D53" s="47">
        <v>35980</v>
      </c>
    </row>
    <row r="54" spans="2:8" ht="45" customHeight="1">
      <c r="B54" s="43" t="s">
        <v>159</v>
      </c>
      <c r="C54" s="53" t="s">
        <v>158</v>
      </c>
      <c r="D54" s="52">
        <f>D55+D56+D57+D58</f>
        <v>17483500</v>
      </c>
    </row>
    <row r="55" spans="2:8" ht="60.75" customHeight="1">
      <c r="B55" s="49" t="s">
        <v>245</v>
      </c>
      <c r="C55" s="84" t="s">
        <v>244</v>
      </c>
      <c r="D55" s="52">
        <v>13446000</v>
      </c>
    </row>
    <row r="56" spans="2:8" ht="52.5" customHeight="1">
      <c r="B56" s="49" t="s">
        <v>157</v>
      </c>
      <c r="C56" s="51" t="s">
        <v>156</v>
      </c>
      <c r="D56" s="47">
        <v>0</v>
      </c>
    </row>
    <row r="57" spans="2:8" ht="57" customHeight="1">
      <c r="B57" s="49" t="s">
        <v>155</v>
      </c>
      <c r="C57" s="51" t="s">
        <v>154</v>
      </c>
      <c r="D57" s="47">
        <v>1785800</v>
      </c>
    </row>
    <row r="58" spans="2:8" ht="51.75">
      <c r="B58" s="49" t="s">
        <v>153</v>
      </c>
      <c r="C58" s="51" t="s">
        <v>152</v>
      </c>
      <c r="D58" s="47">
        <v>2251700</v>
      </c>
    </row>
    <row r="59" spans="2:8" ht="24" customHeight="1">
      <c r="B59" s="43" t="s">
        <v>151</v>
      </c>
      <c r="C59" s="50" t="s">
        <v>150</v>
      </c>
      <c r="D59" s="41">
        <v>4017000</v>
      </c>
    </row>
    <row r="60" spans="2:8" ht="24" customHeight="1">
      <c r="B60" s="43" t="s">
        <v>149</v>
      </c>
      <c r="C60" s="50" t="s">
        <v>148</v>
      </c>
      <c r="D60" s="41">
        <f>D61</f>
        <v>50000</v>
      </c>
    </row>
    <row r="61" spans="2:8" ht="31.5" customHeight="1">
      <c r="B61" s="49" t="s">
        <v>147</v>
      </c>
      <c r="C61" s="48" t="s">
        <v>146</v>
      </c>
      <c r="D61" s="47">
        <v>50000</v>
      </c>
    </row>
    <row r="62" spans="2:8" ht="21" customHeight="1">
      <c r="B62" s="46" t="s">
        <v>145</v>
      </c>
      <c r="C62" s="45" t="s">
        <v>144</v>
      </c>
      <c r="D62" s="40">
        <f>D63</f>
        <v>1348282360.8299999</v>
      </c>
    </row>
    <row r="63" spans="2:8" ht="30">
      <c r="B63" s="43" t="s">
        <v>143</v>
      </c>
      <c r="C63" s="44" t="s">
        <v>142</v>
      </c>
      <c r="D63" s="41">
        <f>D64+D65+D66+D67</f>
        <v>1348282360.8299999</v>
      </c>
    </row>
    <row r="64" spans="2:8" ht="33" customHeight="1">
      <c r="B64" s="43" t="s">
        <v>141</v>
      </c>
      <c r="C64" s="44" t="s">
        <v>140</v>
      </c>
      <c r="D64" s="41">
        <v>24911400</v>
      </c>
    </row>
    <row r="65" spans="2:4" ht="30">
      <c r="B65" s="43" t="s">
        <v>139</v>
      </c>
      <c r="C65" s="44" t="s">
        <v>138</v>
      </c>
      <c r="D65" s="41">
        <v>446494300</v>
      </c>
    </row>
    <row r="66" spans="2:4" ht="31.5" customHeight="1">
      <c r="B66" s="43" t="s">
        <v>137</v>
      </c>
      <c r="C66" s="44" t="s">
        <v>136</v>
      </c>
      <c r="D66" s="41">
        <v>817179648.58000004</v>
      </c>
    </row>
    <row r="67" spans="2:4" ht="21.75" customHeight="1">
      <c r="B67" s="43" t="s">
        <v>135</v>
      </c>
      <c r="C67" s="42" t="s">
        <v>1</v>
      </c>
      <c r="D67" s="41">
        <v>59697012.25</v>
      </c>
    </row>
    <row r="68" spans="2:4" ht="25.5" customHeight="1">
      <c r="B68" s="88" t="s">
        <v>134</v>
      </c>
      <c r="C68" s="89"/>
      <c r="D68" s="40">
        <f>D17+D62</f>
        <v>1824068212.71</v>
      </c>
    </row>
  </sheetData>
  <mergeCells count="4">
    <mergeCell ref="B14:D14"/>
    <mergeCell ref="B13:D13"/>
    <mergeCell ref="B68:C68"/>
    <mergeCell ref="D2:F2"/>
  </mergeCells>
  <pageMargins left="0.74803149606299213" right="0.18" top="0.35" bottom="0.33" header="0.35" footer="0.18"/>
  <pageSetup paperSize="9" scale="63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E84"/>
  <sheetViews>
    <sheetView showGridLines="0" view="pageBreakPreview" zoomScale="81" zoomScaleNormal="100" zoomScaleSheetLayoutView="81" workbookViewId="0">
      <selection activeCell="B13" sqref="B13"/>
    </sheetView>
  </sheetViews>
  <sheetFormatPr defaultRowHeight="15.75" outlineLevelRow="2"/>
  <cols>
    <col min="1" max="1" width="7.5703125" style="1" customWidth="1"/>
    <col min="2" max="2" width="79.28515625" style="3" customWidth="1"/>
    <col min="3" max="3" width="30.85546875" style="2" customWidth="1"/>
    <col min="4" max="4" width="3.7109375" style="1" customWidth="1"/>
    <col min="5" max="5" width="2.5703125" style="1" customWidth="1"/>
    <col min="6" max="16384" width="9.140625" style="1"/>
  </cols>
  <sheetData>
    <row r="1" spans="1:5">
      <c r="C1" s="37" t="s">
        <v>133</v>
      </c>
    </row>
    <row r="2" spans="1:5" ht="9.75" customHeight="1">
      <c r="C2" s="37"/>
    </row>
    <row r="3" spans="1:5" ht="15.75" customHeight="1">
      <c r="B3" s="91" t="s">
        <v>241</v>
      </c>
      <c r="C3" s="91"/>
      <c r="E3" s="35"/>
    </row>
    <row r="4" spans="1:5" ht="15.75" customHeight="1">
      <c r="B4" s="93" t="s">
        <v>132</v>
      </c>
      <c r="C4" s="93"/>
      <c r="E4" s="35"/>
    </row>
    <row r="5" spans="1:5">
      <c r="B5" s="75" t="s">
        <v>131</v>
      </c>
      <c r="C5" s="76"/>
      <c r="E5" s="35"/>
    </row>
    <row r="6" spans="1:5">
      <c r="B6" s="75" t="s">
        <v>130</v>
      </c>
      <c r="C6" s="76"/>
      <c r="E6" s="35"/>
    </row>
    <row r="7" spans="1:5">
      <c r="A7" s="33"/>
      <c r="B7" s="37" t="s">
        <v>129</v>
      </c>
      <c r="C7" s="38"/>
      <c r="D7" s="33"/>
      <c r="E7" s="35"/>
    </row>
    <row r="8" spans="1:5" ht="17.25" customHeight="1">
      <c r="B8" s="33"/>
      <c r="C8" s="82" t="s">
        <v>256</v>
      </c>
      <c r="E8" s="35"/>
    </row>
    <row r="9" spans="1:5" ht="14.25" customHeight="1">
      <c r="A9" s="33"/>
      <c r="B9" s="38"/>
      <c r="C9" s="38"/>
      <c r="E9" s="35"/>
    </row>
    <row r="10" spans="1:5" ht="19.5" customHeight="1">
      <c r="A10" s="37"/>
      <c r="B10" s="37"/>
      <c r="C10" s="37"/>
      <c r="E10" s="35"/>
    </row>
    <row r="11" spans="1:5" ht="12" customHeight="1">
      <c r="A11" s="33"/>
      <c r="B11" s="33"/>
      <c r="C11" s="36"/>
      <c r="E11" s="35"/>
    </row>
    <row r="12" spans="1:5" ht="37.5" customHeight="1">
      <c r="A12" s="33"/>
      <c r="B12" s="92" t="s">
        <v>128</v>
      </c>
      <c r="C12" s="92"/>
    </row>
    <row r="13" spans="1:5" ht="19.5" customHeight="1">
      <c r="A13" s="33"/>
      <c r="B13" s="34" t="s">
        <v>127</v>
      </c>
      <c r="C13" s="34"/>
    </row>
    <row r="14" spans="1:5" ht="8.25" customHeight="1">
      <c r="A14" s="33"/>
      <c r="B14" s="32"/>
      <c r="C14" s="31"/>
    </row>
    <row r="15" spans="1:5" ht="31.5">
      <c r="A15" s="30" t="s">
        <v>3</v>
      </c>
      <c r="B15" s="29" t="s">
        <v>126</v>
      </c>
      <c r="C15" s="29" t="s">
        <v>125</v>
      </c>
    </row>
    <row r="16" spans="1:5" ht="12.75" customHeight="1">
      <c r="A16" s="28" t="s">
        <v>124</v>
      </c>
      <c r="B16" s="28" t="s">
        <v>123</v>
      </c>
      <c r="C16" s="28" t="s">
        <v>122</v>
      </c>
    </row>
    <row r="17" spans="1:3" ht="21" customHeight="1">
      <c r="A17" s="27"/>
      <c r="B17" s="26" t="s">
        <v>0</v>
      </c>
      <c r="C17" s="77">
        <f>C18+C21+C44+C75</f>
        <v>1348282360.8299999</v>
      </c>
    </row>
    <row r="18" spans="1:3" ht="21.75" customHeight="1">
      <c r="A18" s="11">
        <v>1</v>
      </c>
      <c r="B18" s="25" t="s">
        <v>2</v>
      </c>
      <c r="C18" s="78">
        <f>SUM(C19:C20)</f>
        <v>24911400</v>
      </c>
    </row>
    <row r="19" spans="1:3" ht="35.25" customHeight="1" outlineLevel="2">
      <c r="A19" s="6" t="s">
        <v>246</v>
      </c>
      <c r="B19" s="24" t="s">
        <v>121</v>
      </c>
      <c r="C19" s="23">
        <v>21485400</v>
      </c>
    </row>
    <row r="20" spans="1:3" ht="54" customHeight="1" outlineLevel="2">
      <c r="A20" s="6" t="s">
        <v>247</v>
      </c>
      <c r="B20" s="24" t="s">
        <v>248</v>
      </c>
      <c r="C20" s="23">
        <v>3426000</v>
      </c>
    </row>
    <row r="21" spans="1:3" ht="24" customHeight="1" outlineLevel="2">
      <c r="A21" s="11">
        <v>2</v>
      </c>
      <c r="B21" s="18" t="s">
        <v>120</v>
      </c>
      <c r="C21" s="78">
        <f>SUM(C22:C43)</f>
        <v>446494300</v>
      </c>
    </row>
    <row r="22" spans="1:3" ht="36.75" customHeight="1" outlineLevel="2">
      <c r="A22" s="6" t="s">
        <v>119</v>
      </c>
      <c r="B22" s="21" t="s">
        <v>118</v>
      </c>
      <c r="C22" s="8">
        <v>1312500</v>
      </c>
    </row>
    <row r="23" spans="1:3" ht="33.75" customHeight="1" outlineLevel="2">
      <c r="A23" s="6" t="s">
        <v>117</v>
      </c>
      <c r="B23" s="21" t="s">
        <v>116</v>
      </c>
      <c r="C23" s="8">
        <v>17108700</v>
      </c>
    </row>
    <row r="24" spans="1:3" ht="37.5" customHeight="1">
      <c r="A24" s="6" t="s">
        <v>115</v>
      </c>
      <c r="B24" s="21" t="s">
        <v>114</v>
      </c>
      <c r="C24" s="17">
        <v>481000</v>
      </c>
    </row>
    <row r="25" spans="1:3" ht="37.5" customHeight="1">
      <c r="A25" s="6" t="s">
        <v>113</v>
      </c>
      <c r="B25" s="21" t="s">
        <v>112</v>
      </c>
      <c r="C25" s="17">
        <v>120000</v>
      </c>
    </row>
    <row r="26" spans="1:3" ht="30.75" customHeight="1">
      <c r="A26" s="6" t="s">
        <v>111</v>
      </c>
      <c r="B26" s="21" t="s">
        <v>110</v>
      </c>
      <c r="C26" s="17">
        <v>1016000</v>
      </c>
    </row>
    <row r="27" spans="1:3" ht="69" customHeight="1">
      <c r="A27" s="6" t="s">
        <v>109</v>
      </c>
      <c r="B27" s="22" t="s">
        <v>108</v>
      </c>
      <c r="C27" s="17">
        <v>298400</v>
      </c>
    </row>
    <row r="28" spans="1:3" ht="37.5" customHeight="1">
      <c r="A28" s="6" t="s">
        <v>107</v>
      </c>
      <c r="B28" s="21" t="s">
        <v>106</v>
      </c>
      <c r="C28" s="17">
        <v>64100</v>
      </c>
    </row>
    <row r="29" spans="1:3" ht="67.5" customHeight="1">
      <c r="A29" s="6" t="s">
        <v>105</v>
      </c>
      <c r="B29" s="21" t="s">
        <v>104</v>
      </c>
      <c r="C29" s="17">
        <v>0</v>
      </c>
    </row>
    <row r="30" spans="1:3" ht="34.5" customHeight="1">
      <c r="A30" s="6" t="s">
        <v>103</v>
      </c>
      <c r="B30" s="21" t="s">
        <v>102</v>
      </c>
      <c r="C30" s="17">
        <v>304000</v>
      </c>
    </row>
    <row r="31" spans="1:3" ht="36" customHeight="1">
      <c r="A31" s="6" t="s">
        <v>101</v>
      </c>
      <c r="B31" s="21" t="s">
        <v>100</v>
      </c>
      <c r="C31" s="17">
        <v>89000</v>
      </c>
    </row>
    <row r="32" spans="1:3" ht="69.75" customHeight="1">
      <c r="A32" s="6" t="s">
        <v>99</v>
      </c>
      <c r="B32" s="20" t="s">
        <v>98</v>
      </c>
      <c r="C32" s="79">
        <v>259949000</v>
      </c>
    </row>
    <row r="33" spans="1:3" ht="51.75" customHeight="1">
      <c r="A33" s="6" t="s">
        <v>97</v>
      </c>
      <c r="B33" s="20" t="s">
        <v>96</v>
      </c>
      <c r="C33" s="79">
        <v>102358000</v>
      </c>
    </row>
    <row r="34" spans="1:3" ht="47.25" customHeight="1">
      <c r="A34" s="6" t="s">
        <v>95</v>
      </c>
      <c r="B34" s="19" t="s">
        <v>94</v>
      </c>
      <c r="C34" s="8">
        <v>11000000</v>
      </c>
    </row>
    <row r="35" spans="1:3" ht="78.75" customHeight="1">
      <c r="A35" s="6" t="s">
        <v>93</v>
      </c>
      <c r="B35" s="19" t="s">
        <v>92</v>
      </c>
      <c r="C35" s="8">
        <v>2410400</v>
      </c>
    </row>
    <row r="36" spans="1:3" ht="78.75" customHeight="1">
      <c r="A36" s="6" t="s">
        <v>91</v>
      </c>
      <c r="B36" s="19" t="s">
        <v>90</v>
      </c>
      <c r="C36" s="8">
        <v>500000</v>
      </c>
    </row>
    <row r="37" spans="1:3" ht="70.5" customHeight="1">
      <c r="A37" s="6" t="s">
        <v>89</v>
      </c>
      <c r="B37" s="19" t="s">
        <v>88</v>
      </c>
      <c r="C37" s="8">
        <v>1340000</v>
      </c>
    </row>
    <row r="38" spans="1:3" ht="66" customHeight="1">
      <c r="A38" s="6" t="s">
        <v>87</v>
      </c>
      <c r="B38" s="19" t="s">
        <v>86</v>
      </c>
      <c r="C38" s="8">
        <v>397920</v>
      </c>
    </row>
    <row r="39" spans="1:3" ht="114" customHeight="1">
      <c r="A39" s="6" t="s">
        <v>85</v>
      </c>
      <c r="B39" s="19" t="s">
        <v>84</v>
      </c>
      <c r="C39" s="8">
        <v>4660000</v>
      </c>
    </row>
    <row r="40" spans="1:3" ht="48" customHeight="1">
      <c r="A40" s="6" t="s">
        <v>83</v>
      </c>
      <c r="B40" s="19" t="s">
        <v>82</v>
      </c>
      <c r="C40" s="8">
        <v>2826978</v>
      </c>
    </row>
    <row r="41" spans="1:3" ht="48" customHeight="1">
      <c r="A41" s="6" t="s">
        <v>81</v>
      </c>
      <c r="B41" s="19" t="s">
        <v>80</v>
      </c>
      <c r="C41" s="8">
        <v>142152</v>
      </c>
    </row>
    <row r="42" spans="1:3" ht="51" customHeight="1">
      <c r="A42" s="6" t="s">
        <v>79</v>
      </c>
      <c r="B42" s="19" t="s">
        <v>78</v>
      </c>
      <c r="C42" s="8">
        <v>4724800</v>
      </c>
    </row>
    <row r="43" spans="1:3" ht="169.5" customHeight="1" outlineLevel="2">
      <c r="A43" s="6" t="s">
        <v>77</v>
      </c>
      <c r="B43" s="19" t="s">
        <v>253</v>
      </c>
      <c r="C43" s="8">
        <v>35391350</v>
      </c>
    </row>
    <row r="44" spans="1:3" ht="25.5" customHeight="1" outlineLevel="2">
      <c r="A44" s="11">
        <v>3</v>
      </c>
      <c r="B44" s="18" t="s">
        <v>76</v>
      </c>
      <c r="C44" s="78">
        <f>SUM(C45:C74)</f>
        <v>817179648.58000004</v>
      </c>
    </row>
    <row r="45" spans="1:3" ht="125.25" customHeight="1" outlineLevel="2">
      <c r="A45" s="6" t="s">
        <v>75</v>
      </c>
      <c r="B45" s="14" t="s">
        <v>251</v>
      </c>
      <c r="C45" s="8">
        <v>307395100</v>
      </c>
    </row>
    <row r="46" spans="1:3" ht="50.25" customHeight="1" outlineLevel="2">
      <c r="A46" s="6" t="s">
        <v>74</v>
      </c>
      <c r="B46" s="14" t="s">
        <v>73</v>
      </c>
      <c r="C46" s="17">
        <v>7743000</v>
      </c>
    </row>
    <row r="47" spans="1:3" ht="113.25" customHeight="1" outlineLevel="2">
      <c r="A47" s="6" t="s">
        <v>72</v>
      </c>
      <c r="B47" s="14" t="s">
        <v>252</v>
      </c>
      <c r="C47" s="8">
        <v>198515500</v>
      </c>
    </row>
    <row r="48" spans="1:3" ht="38.25" customHeight="1" outlineLevel="2">
      <c r="A48" s="6" t="s">
        <v>71</v>
      </c>
      <c r="B48" s="14" t="s">
        <v>70</v>
      </c>
      <c r="C48" s="8">
        <v>4363800</v>
      </c>
    </row>
    <row r="49" spans="1:4" ht="93" customHeight="1" outlineLevel="2">
      <c r="A49" s="6" t="s">
        <v>69</v>
      </c>
      <c r="B49" s="14" t="s">
        <v>68</v>
      </c>
      <c r="C49" s="8">
        <v>25523000</v>
      </c>
    </row>
    <row r="50" spans="1:4" ht="33" customHeight="1" outlineLevel="2">
      <c r="A50" s="6" t="s">
        <v>67</v>
      </c>
      <c r="B50" s="14" t="s">
        <v>66</v>
      </c>
      <c r="C50" s="17">
        <v>7842300</v>
      </c>
    </row>
    <row r="51" spans="1:4" ht="35.25" customHeight="1" outlineLevel="2">
      <c r="A51" s="6" t="s">
        <v>65</v>
      </c>
      <c r="B51" s="14" t="s">
        <v>64</v>
      </c>
      <c r="C51" s="8">
        <v>1052500</v>
      </c>
    </row>
    <row r="52" spans="1:4" ht="46.5" customHeight="1" outlineLevel="2">
      <c r="A52" s="6" t="s">
        <v>63</v>
      </c>
      <c r="B52" s="14" t="s">
        <v>62</v>
      </c>
      <c r="C52" s="8">
        <v>22242300</v>
      </c>
    </row>
    <row r="53" spans="1:4" ht="77.25" customHeight="1" outlineLevel="2">
      <c r="A53" s="6" t="s">
        <v>61</v>
      </c>
      <c r="B53" s="14" t="s">
        <v>60</v>
      </c>
      <c r="C53" s="8">
        <v>725500</v>
      </c>
    </row>
    <row r="54" spans="1:4" ht="45" customHeight="1" outlineLevel="2">
      <c r="A54" s="6" t="s">
        <v>59</v>
      </c>
      <c r="B54" s="14" t="s">
        <v>58</v>
      </c>
      <c r="C54" s="8">
        <v>100000</v>
      </c>
    </row>
    <row r="55" spans="1:4" ht="45.75" customHeight="1" outlineLevel="2">
      <c r="A55" s="6" t="s">
        <v>57</v>
      </c>
      <c r="B55" s="14" t="s">
        <v>56</v>
      </c>
      <c r="C55" s="8">
        <v>0</v>
      </c>
    </row>
    <row r="56" spans="1:4" ht="144.75" customHeight="1" outlineLevel="2">
      <c r="A56" s="6" t="s">
        <v>55</v>
      </c>
      <c r="B56" s="14" t="s">
        <v>54</v>
      </c>
      <c r="C56" s="8">
        <v>462400</v>
      </c>
    </row>
    <row r="57" spans="1:4" ht="42.75" customHeight="1" outlineLevel="2">
      <c r="A57" s="6" t="s">
        <v>53</v>
      </c>
      <c r="B57" s="14" t="s">
        <v>52</v>
      </c>
      <c r="C57" s="16">
        <v>45101000</v>
      </c>
    </row>
    <row r="58" spans="1:4" ht="36.75" customHeight="1" outlineLevel="2">
      <c r="A58" s="6" t="s">
        <v>51</v>
      </c>
      <c r="B58" s="9" t="s">
        <v>50</v>
      </c>
      <c r="C58" s="8">
        <v>5141000</v>
      </c>
    </row>
    <row r="59" spans="1:4" ht="34.5" customHeight="1" outlineLevel="2">
      <c r="A59" s="6" t="s">
        <v>49</v>
      </c>
      <c r="B59" s="9" t="s">
        <v>48</v>
      </c>
      <c r="C59" s="8">
        <v>80763.58</v>
      </c>
    </row>
    <row r="60" spans="1:4" ht="33.75" customHeight="1" outlineLevel="2">
      <c r="A60" s="6" t="s">
        <v>47</v>
      </c>
      <c r="B60" s="9" t="s">
        <v>46</v>
      </c>
      <c r="C60" s="8">
        <v>1302522</v>
      </c>
      <c r="D60" s="15"/>
    </row>
    <row r="61" spans="1:4" ht="26.25" customHeight="1" outlineLevel="2">
      <c r="A61" s="6" t="s">
        <v>45</v>
      </c>
      <c r="B61" s="9" t="s">
        <v>44</v>
      </c>
      <c r="C61" s="8">
        <v>666266</v>
      </c>
    </row>
    <row r="62" spans="1:4" ht="61.5" customHeight="1" outlineLevel="2">
      <c r="A62" s="6" t="s">
        <v>43</v>
      </c>
      <c r="B62" s="14" t="s">
        <v>42</v>
      </c>
      <c r="C62" s="8">
        <v>1386198</v>
      </c>
    </row>
    <row r="63" spans="1:4" ht="34.5" customHeight="1" outlineLevel="2">
      <c r="A63" s="6" t="s">
        <v>41</v>
      </c>
      <c r="B63" s="14" t="s">
        <v>40</v>
      </c>
      <c r="C63" s="8">
        <v>1005000</v>
      </c>
    </row>
    <row r="64" spans="1:4" ht="33.75" customHeight="1" outlineLevel="2">
      <c r="A64" s="6" t="s">
        <v>39</v>
      </c>
      <c r="B64" s="14" t="s">
        <v>38</v>
      </c>
      <c r="C64" s="8">
        <v>699240</v>
      </c>
    </row>
    <row r="65" spans="1:3" ht="36.75" customHeight="1" outlineLevel="2">
      <c r="A65" s="6" t="s">
        <v>37</v>
      </c>
      <c r="B65" s="14" t="s">
        <v>36</v>
      </c>
      <c r="C65" s="8">
        <v>1347600</v>
      </c>
    </row>
    <row r="66" spans="1:3" ht="36.75" customHeight="1" outlineLevel="2">
      <c r="A66" s="6" t="s">
        <v>35</v>
      </c>
      <c r="B66" s="14" t="s">
        <v>34</v>
      </c>
      <c r="C66" s="8">
        <v>949400</v>
      </c>
    </row>
    <row r="67" spans="1:3" ht="36" customHeight="1" outlineLevel="2">
      <c r="A67" s="6" t="s">
        <v>33</v>
      </c>
      <c r="B67" s="14" t="s">
        <v>32</v>
      </c>
      <c r="C67" s="8">
        <v>37030340</v>
      </c>
    </row>
    <row r="68" spans="1:3" ht="32.25" customHeight="1" outlineLevel="2">
      <c r="A68" s="6" t="s">
        <v>31</v>
      </c>
      <c r="B68" s="14" t="s">
        <v>30</v>
      </c>
      <c r="C68" s="8">
        <v>19495800</v>
      </c>
    </row>
    <row r="69" spans="1:3" ht="32.25" customHeight="1" outlineLevel="2">
      <c r="A69" s="6" t="s">
        <v>29</v>
      </c>
      <c r="B69" s="9" t="s">
        <v>28</v>
      </c>
      <c r="C69" s="8">
        <v>724978</v>
      </c>
    </row>
    <row r="70" spans="1:3" ht="42.75" customHeight="1" outlineLevel="2">
      <c r="A70" s="6" t="s">
        <v>27</v>
      </c>
      <c r="B70" s="13" t="s">
        <v>26</v>
      </c>
      <c r="C70" s="12">
        <v>123087100</v>
      </c>
    </row>
    <row r="71" spans="1:3" ht="42.75" customHeight="1" outlineLevel="2">
      <c r="A71" s="6" t="s">
        <v>25</v>
      </c>
      <c r="B71" s="13" t="s">
        <v>24</v>
      </c>
      <c r="C71" s="12">
        <v>292700</v>
      </c>
    </row>
    <row r="72" spans="1:3" ht="40.5" customHeight="1" outlineLevel="2">
      <c r="A72" s="6" t="s">
        <v>23</v>
      </c>
      <c r="B72" s="13" t="s">
        <v>22</v>
      </c>
      <c r="C72" s="12">
        <v>2889250</v>
      </c>
    </row>
    <row r="73" spans="1:3" ht="57" customHeight="1">
      <c r="A73" s="6" t="s">
        <v>21</v>
      </c>
      <c r="B73" s="13" t="s">
        <v>20</v>
      </c>
      <c r="C73" s="12">
        <v>0</v>
      </c>
    </row>
    <row r="74" spans="1:3" ht="68.25" customHeight="1">
      <c r="A74" s="6" t="s">
        <v>249</v>
      </c>
      <c r="B74" s="13" t="s">
        <v>250</v>
      </c>
      <c r="C74" s="12">
        <v>15091</v>
      </c>
    </row>
    <row r="75" spans="1:3" ht="25.5" customHeight="1">
      <c r="A75" s="11">
        <v>4</v>
      </c>
      <c r="B75" s="10" t="s">
        <v>1</v>
      </c>
      <c r="C75" s="80">
        <f>SUM(C76:C84)</f>
        <v>59697012.25</v>
      </c>
    </row>
    <row r="76" spans="1:3" ht="47.25">
      <c r="A76" s="6" t="s">
        <v>19</v>
      </c>
      <c r="B76" s="9" t="s">
        <v>18</v>
      </c>
      <c r="C76" s="8">
        <v>22099322</v>
      </c>
    </row>
    <row r="77" spans="1:3" ht="53.25" customHeight="1">
      <c r="A77" s="6" t="s">
        <v>17</v>
      </c>
      <c r="B77" s="7" t="s">
        <v>16</v>
      </c>
      <c r="C77" s="8">
        <v>331100</v>
      </c>
    </row>
    <row r="78" spans="1:3" ht="66" customHeight="1">
      <c r="A78" s="6" t="s">
        <v>15</v>
      </c>
      <c r="B78" s="7" t="s">
        <v>14</v>
      </c>
      <c r="C78" s="4">
        <v>8608666.25</v>
      </c>
    </row>
    <row r="79" spans="1:3" ht="75.75" customHeight="1">
      <c r="A79" s="6" t="s">
        <v>13</v>
      </c>
      <c r="B79" s="81" t="s">
        <v>12</v>
      </c>
      <c r="C79" s="4">
        <v>138695</v>
      </c>
    </row>
    <row r="80" spans="1:3" ht="66.75" customHeight="1">
      <c r="A80" s="6" t="s">
        <v>11</v>
      </c>
      <c r="B80" s="5" t="s">
        <v>10</v>
      </c>
      <c r="C80" s="4">
        <v>741676</v>
      </c>
    </row>
    <row r="81" spans="1:3" ht="66.75" customHeight="1">
      <c r="A81" s="6" t="s">
        <v>9</v>
      </c>
      <c r="B81" s="5" t="s">
        <v>8</v>
      </c>
      <c r="C81" s="4">
        <v>10000000</v>
      </c>
    </row>
    <row r="82" spans="1:3" ht="78.75">
      <c r="A82" s="6" t="s">
        <v>7</v>
      </c>
      <c r="B82" s="5" t="s">
        <v>6</v>
      </c>
      <c r="C82" s="4">
        <v>16446400</v>
      </c>
    </row>
    <row r="83" spans="1:3" ht="63">
      <c r="A83" s="6" t="s">
        <v>5</v>
      </c>
      <c r="B83" s="5" t="s">
        <v>4</v>
      </c>
      <c r="C83" s="4">
        <v>1031153</v>
      </c>
    </row>
    <row r="84" spans="1:3" ht="63">
      <c r="A84" s="6" t="s">
        <v>255</v>
      </c>
      <c r="B84" s="5" t="s">
        <v>254</v>
      </c>
      <c r="C84" s="4">
        <v>300000</v>
      </c>
    </row>
  </sheetData>
  <mergeCells count="3">
    <mergeCell ref="B3:C3"/>
    <mergeCell ref="B12:C12"/>
    <mergeCell ref="B4:C4"/>
  </mergeCells>
  <pageMargins left="0.78740157480314965" right="0.39370078740157483" top="0.35433070866141736" bottom="0.43307086614173229" header="0" footer="0"/>
  <pageSetup paperSize="9" scale="72" fitToHeight="4" orientation="portrait" r:id="rId1"/>
  <headerFooter alignWithMargins="0">
    <oddHeader xml:space="preserve">&amp;C
</oddHeader>
  </headerFooter>
  <rowBreaks count="1" manualBreakCount="1">
    <brk id="54" max="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 Приложение 3</vt:lpstr>
      <vt:lpstr>Приложение 5</vt:lpstr>
      <vt:lpstr>Лист3</vt:lpstr>
      <vt:lpstr>'Приложение 5'!Заголовки_для_печати</vt:lpstr>
      <vt:lpstr>'Приложение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2017-12-11T07:45:40Z</dcterms:modified>
</cp:coreProperties>
</file>