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очн 2020  год Приложение 5 " sheetId="1" r:id="rId1"/>
    <sheet name="Уточн 2021-2022 Приложение 6  " sheetId="2" r:id="rId2"/>
  </sheets>
  <definedNames>
    <definedName name="_xlnm.Print_Titles" localSheetId="0">'Уточн 2020  год Приложение 5 '!$12:$12</definedName>
    <definedName name="_xlnm.Print_Titles" localSheetId="1">'Уточн 2021-2022 Приложение 6  '!$14:$14</definedName>
    <definedName name="_xlnm.Print_Area" localSheetId="0">'Уточн 2020  год Приложение 5 '!$A$1:$D$98</definedName>
    <definedName name="_xlnm.Print_Area" localSheetId="1">'Уточн 2021-2022 Приложение 6  '!$A$1:$E$83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4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<sst xmlns="http://schemas.openxmlformats.org/spreadsheetml/2006/main" count="371" uniqueCount="212">
  <si>
    <t xml:space="preserve">Наименование </t>
  </si>
  <si>
    <t>Сумма
(рублей)</t>
  </si>
  <si>
    <t>№ п/п</t>
  </si>
  <si>
    <t>3.1.</t>
  </si>
  <si>
    <t xml:space="preserve">                                                                                              муниципального образования   Волосовский </t>
  </si>
  <si>
    <t xml:space="preserve">                                                                                       муниципальный  район  Ленинградской  области</t>
  </si>
  <si>
    <t>Иные межбюджетные трансферты</t>
  </si>
  <si>
    <t>Приложение   5</t>
  </si>
  <si>
    <t>2.1.</t>
  </si>
  <si>
    <t xml:space="preserve">Дотации на выравнивание бюджетной обеспеченности муниципальных районов </t>
  </si>
  <si>
    <t>3.2.</t>
  </si>
  <si>
    <t>3.3.</t>
  </si>
  <si>
    <t>3.4.</t>
  </si>
  <si>
    <t>3.5.</t>
  </si>
  <si>
    <t>3.6.</t>
  </si>
  <si>
    <t xml:space="preserve"> решением  совета депутатов        </t>
  </si>
  <si>
    <t>Приложение   6</t>
  </si>
  <si>
    <t>Сумма на 2021 год 
(рублей)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</si>
  <si>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</si>
  <si>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</si>
  <si>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</si>
  <si>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</si>
  <si>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</si>
  <si>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</si>
  <si>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</si>
  <si>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</si>
  <si>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</si>
  <si>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>3.</t>
  </si>
  <si>
    <t>Субвенции бюджетам бюджетной системы Российской Федерации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</si>
  <si>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</si>
  <si>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</si>
  <si>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
</t>
  </si>
  <si>
    <t>Субвенции  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</si>
  <si>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по организации и осуществлению деятельности по опеке и попечительству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</si>
  <si>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</si>
  <si>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Субвенции на подготовку граждан,  выразивших  желание  стать опекунами или попечителями несовершеннолетних  граждан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</si>
  <si>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</si>
  <si>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</si>
  <si>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</si>
  <si>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поддержке сельскохозяйственного производства</t>
  </si>
  <si>
    <t>Субвенции в сфере профилактики безнадзорности и правонарушений несовершеннолетних</t>
  </si>
  <si>
    <t>Субвенции в сфере жилищных отношений</t>
  </si>
  <si>
    <t>Субвенции в сфере обращения с безнадзорными животными на территории Ленинградской области</t>
  </si>
  <si>
    <t>Субвенции в области архивного дела</t>
  </si>
  <si>
    <t xml:space="preserve">Субвенции по расчету и предоставлению дотаций на выравнивание бюджетной обеспеченности поселений за счет средств областного бюджета Ленинградской области 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</si>
  <si>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</si>
  <si>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
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</si>
  <si>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</si>
  <si>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</si>
  <si>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</si>
  <si>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</si>
  <si>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</si>
  <si>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муниципальных районов на государственную регистрацию актов гражданского состояния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</si>
  <si>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</si>
  <si>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
</t>
  </si>
  <si>
    <t xml:space="preserve">Прочие межбюджетные трансферты, передаваемые бюджетам муниципальных районов
</t>
  </si>
  <si>
    <t xml:space="preserve">          УТВЕРЖДЕН</t>
  </si>
  <si>
    <t xml:space="preserve">          УТВЕРЖДЕНЫ</t>
  </si>
  <si>
    <t>2 02 10000 00 0000 150</t>
  </si>
  <si>
    <t xml:space="preserve">2 02 15001 05 0000 150
</t>
  </si>
  <si>
    <t>2 02 30000 00 0000 150</t>
  </si>
  <si>
    <t xml:space="preserve">2 02 30024 05 0000 150
</t>
  </si>
  <si>
    <t xml:space="preserve">2 02 30027 05 0000 150
</t>
  </si>
  <si>
    <t xml:space="preserve">2 02 35082 05 0000 150
</t>
  </si>
  <si>
    <t xml:space="preserve">2 02 35120 05 0000 150
</t>
  </si>
  <si>
    <t xml:space="preserve">2 02 35260 05 0000 150
</t>
  </si>
  <si>
    <t xml:space="preserve">2 02 35930 05 0000 150
</t>
  </si>
  <si>
    <t>2 02 40000 00 0000 150</t>
  </si>
  <si>
    <t xml:space="preserve">2 02 40014 05 0000 150
</t>
  </si>
  <si>
    <t xml:space="preserve">2 02 45160 05 0000 150
</t>
  </si>
  <si>
    <t xml:space="preserve">2 02 49999 05 0000 150
</t>
  </si>
  <si>
    <t xml:space="preserve">Субвенции на осуществление отдельных государственных полномочий Ленинградской области в сфере административных правоотношений 
</t>
  </si>
  <si>
    <t>Сумма на 2022 год 
(рублей)</t>
  </si>
  <si>
    <t>Объем межбюджетных трансфертов бюджета муниципального образования Волосовский муниципальный район Ленинградской области, получаемых из других бюджетов бюджетной системы Российской Федерации, в  плановом периоде 2021 и 2022 годов</t>
  </si>
  <si>
    <t>Субвенции 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жилых домов в соответствии с областным законом от 13 октября 2014 года № 62-оз "О предоставлении отдельным категориям граждан единовременной денежной выплаты на проведение капитального ремонта жилых домов"</t>
  </si>
  <si>
    <t>Субвенции бюджетам муниципальных районов на осуществление отдельных государственных полномочий Ленин-градской  области 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организациях для детей-сирот и детей, оставшихся без по-печения родителей, в иных образователь-ных организациях,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случае, если в жилом помещении не проживают другие члены семьи: от платы за пользование жилым помещением (плата за наем); от платы за содержание и ремонт жилого помещения, включающей в себя плату за услуги и ра-боты по управлению многоквартирным домом, содержанию и текущему ремонту общего имущества в многоквар-тирном доме; от платы за коммунальные услуги; от платы за определение техни-ческого состояния и оценку стоимости жилого помещения в случае передачи его в собственность</t>
  </si>
  <si>
    <t>Иные межбюджетные трансферты 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</si>
  <si>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от 11 декабря  2019 года № 28</t>
  </si>
  <si>
    <t>3.7.</t>
  </si>
  <si>
    <t>Иные межбюджетные трансферты  из бюджетов поселений  на выполнение части полномочий  (функций) по осуществлению внешнего  муниципального финансового контроля</t>
  </si>
  <si>
    <t>Иные межбюджетные трансферты из бюджетов поселений на исполнение части полномочий (функций) по обеспечению  бюджетного процесса в поселениях</t>
  </si>
  <si>
    <t>Иные межбюджетные трансферты  из бюджетов поселений на  выполнение полномочий (функций) по формированию архивных фондов сельских поселений</t>
  </si>
  <si>
    <t>Иные межбюджетные трансферты из бюджетов поселений на выполнение полномочий (функций) в сфере градостроительной деятельности поселений</t>
  </si>
  <si>
    <t>Иные межбюджетные трансферты  из бюджетов поселений  на выполнение части полномочий  (функций) по внутреннему финансовому контролю поселений</t>
  </si>
  <si>
    <t>3.8.</t>
  </si>
  <si>
    <t>3.9.</t>
  </si>
  <si>
    <t>3.10.</t>
  </si>
  <si>
    <t>Иные межбюджетные трансферты муниципального образования Волосовское городское поселение на исполнение части функций по обеспечению бюджетного процесса в поселении</t>
  </si>
  <si>
    <t>Иные межбюджетные трансферты муниципального образования Волосовское городское поселение на исполнение части функций в градостроительной сфере</t>
  </si>
  <si>
    <t>Иные межбюджетные трансферты муниципального образования Волосовское городское на выполнение части функций по внутреннему финансовому контролю</t>
  </si>
  <si>
    <t>Иные межбюджетные трансферты муниципального образования Волосовское городское поселение на финансовое обеспечение исполнения расходных обязательств муниципального образования в связи с функционированием единой администрации и ее структурных подразделений</t>
  </si>
  <si>
    <t>Иные межбюджетные трансферты  из бюджета городского поселения  на выполнение функций  по осуществлению внешнего  муниципального финансового контроля</t>
  </si>
  <si>
    <t>3.11.</t>
  </si>
  <si>
    <t xml:space="preserve">                                                                                              муниципального образования  Волосовский </t>
  </si>
  <si>
    <t xml:space="preserve">от 11 декабря 2019 года № 28 </t>
  </si>
  <si>
    <t xml:space="preserve"> (в редакции решения совета депутатов </t>
  </si>
  <si>
    <t xml:space="preserve"> 2 02 20000 00 0000 150</t>
  </si>
  <si>
    <t>Субсидии бюджетам бюджетной системы Российской Федерации (межбюджетные субсидии)</t>
  </si>
  <si>
    <t xml:space="preserve"> 2 02 20216 05 0000 150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</si>
  <si>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</si>
  <si>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3.12.</t>
  </si>
  <si>
    <t>4.</t>
  </si>
  <si>
    <t>4.1.</t>
  </si>
  <si>
    <t>4.2.</t>
  </si>
  <si>
    <t>4.3.</t>
  </si>
  <si>
    <t>4.4.</t>
  </si>
  <si>
    <t>4.5.</t>
  </si>
  <si>
    <t>4.6.</t>
  </si>
  <si>
    <t>4.11.</t>
  </si>
  <si>
    <t>4.10.</t>
  </si>
  <si>
    <t>4.9.</t>
  </si>
  <si>
    <t>4.8.</t>
  </si>
  <si>
    <t>4.7.</t>
  </si>
  <si>
    <t>3.25.</t>
  </si>
  <si>
    <t>3.24.</t>
  </si>
  <si>
    <t>3.20.</t>
  </si>
  <si>
    <t>3.21.</t>
  </si>
  <si>
    <t>3.22.</t>
  </si>
  <si>
    <t>3.23.</t>
  </si>
  <si>
    <t>3.13.</t>
  </si>
  <si>
    <t>3.14.</t>
  </si>
  <si>
    <t>3.15.</t>
  </si>
  <si>
    <t>3.16.</t>
  </si>
  <si>
    <t>3.17.</t>
  </si>
  <si>
    <t>3.18.</t>
  </si>
  <si>
    <t>3.19.</t>
  </si>
  <si>
    <t>2.2.</t>
  </si>
  <si>
    <t xml:space="preserve">Субсидии бюджетам муниципальных районов Ленинградской области на проведение капитального ремонта спортивных площадок (стадионов) общеобразовательных организаций </t>
  </si>
  <si>
    <t xml:space="preserve"> 2 02 29999 05 0000 150</t>
  </si>
  <si>
    <t>Прочие субсидии бюджетам муниципальных районов</t>
  </si>
  <si>
    <t>2.3.</t>
  </si>
  <si>
    <t>2.4.</t>
  </si>
  <si>
    <t>2.5.</t>
  </si>
  <si>
    <t>2.6.</t>
  </si>
  <si>
    <t>2.7.</t>
  </si>
  <si>
    <t xml:space="preserve">Субсидии бюджетам муниципальных районов на поддержку  развития общественной инфраструктуры муниципального значения в Ленинградской области 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</si>
  <si>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</si>
  <si>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</si>
  <si>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</si>
  <si>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</si>
  <si>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</si>
  <si>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</si>
  <si>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</si>
  <si>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</si>
  <si>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</si>
  <si>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</si>
  <si>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</si>
  <si>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Субсидии  бюджетам муниципальных районов на организацию электронного и дистанционного обучения детей-инвалидов</t>
  </si>
  <si>
    <t xml:space="preserve">Субсидии  бюджетам муниципальных районов на проведение кадастровых работ по образованию земельных участков из состава земель сельскохозяйственного назначения </t>
  </si>
  <si>
    <t xml:space="preserve">Субсидии бюджетам муниципальных районов Ленинградской области на развитие кадрового потенциала системы дошкольного,  общего и дополнительного образования  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</si>
  <si>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дошкольного образования 
</t>
  </si>
  <si>
    <t xml:space="preserve">Субсидии бюджетам муниципальных районов Ленинградской области на укрепление материально-технической базы организаций общего образования  </t>
  </si>
  <si>
    <t>Субсидии бюджетам муниципальных образований Ленинградской области на укрепление материально-технической базы организаций дополнительного образования</t>
  </si>
  <si>
    <t>Субсидии бюджетам муниципальных районов  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</si>
  <si>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Субсидии  бюджетам муниципальных районов Ленинградской области на организацию отдыха детей, в каникулярное время</t>
  </si>
  <si>
    <t>Субсидии бюджетам муниципальных районов на мониторинг деятельности субъектов малого и среднего предпринимательства Ленинградской области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</si>
  <si>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</si>
  <si>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2 02 25097 05 0000  150</t>
  </si>
  <si>
    <t xml:space="preserve"> 2 02 20077 05 0000 150</t>
  </si>
  <si>
    <t>Субвенции на осуществление отдельных государственных полномочий Ленин-градской  области 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организациях для детей-сирот и детей, оставшихся без по-печения родителей, в иных образователь-ных организациях,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случае, если в жилом помещении не проживают другие члены семьи: от платы за пользование жилым помещением (плата за наем); от платы за содержание и ремонт жилого помещения, включающей в себя плату за услуги и ра-боты по управлению многоквартирным домом, содержанию и текущему ремонту общего имущества в многоквар-тирном доме; от платы за коммунальные услуги; от платы за определение техни-ческого состояния и оценку стоимости жилого помещения в случае передачи его в собственность</t>
  </si>
  <si>
    <t>3.26.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</si>
  <si>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</si>
  <si>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</si>
  <si>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2.19.</t>
  </si>
  <si>
    <t>2.20.</t>
  </si>
  <si>
    <t>Субсидии бюджетам муниципальных районов Ленинградской области на укрепление материально-технической базы организаций дополнительного образования</t>
  </si>
  <si>
    <t xml:space="preserve">Субсидии бюджетам муниципальных районов Ленинградской области на укрепление материально-технической базы организаций дошкольного образования 
</t>
  </si>
  <si>
    <t xml:space="preserve"> 2 02 25169 05 0000 150</t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</si>
  <si>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  </t>
  </si>
  <si>
    <t xml:space="preserve"> 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</si>
  <si>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</si>
  <si>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организацию отдыха детей, находящихся в трудной жизненной ситуации, в каникулярное время</t>
  </si>
  <si>
    <t>Субсидии бюджетам муниципальных районов  на реализацию комплекса мер по сохранению исторической памяти</t>
  </si>
  <si>
    <t>Субсидии бюджетам муниципальных районов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</si>
  <si>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бюджетам муниципальных районов  на реновацию организаций дошкольного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Ленинградской области"</t>
  </si>
  <si>
    <t xml:space="preserve"> </t>
  </si>
  <si>
    <t>Субсидии бюджетам муниципальных районов  на софинансирование капитальных вложений в объекты муниципальной собственности -  на  мероприятия по строительству и реконструкции объектов водоснабжения, водоотведения и очистки сточных вод</t>
  </si>
  <si>
    <t>Субсидии бюджетам муниципальных районов  на софинансирование капитальных вложений в объекты муниципальной собственности -  на строительство (реконструкцию), включая проектирование автомобильных дорог общего пользования местного значения (с 2021 года)</t>
  </si>
  <si>
    <t>2.21.</t>
  </si>
  <si>
    <t xml:space="preserve"> 2 02 25519 05 0000 150</t>
  </si>
  <si>
    <t xml:space="preserve">Субсидия бюджетам муниципальных районов на поддержку отрасли культуры </t>
  </si>
  <si>
    <t>4.12.</t>
  </si>
  <si>
    <t xml:space="preserve">Иные межбюджетные трансферты бюджетам муниципальных районов из областного бюджета Ленинградской области на поощрение победителей (лауреатов) областного смотра-конкурса музеев образовательных организаций Ленинградской области в рамках подпрограммы "Развитие начального общего, основного общего и среднего общего образования детей в Ленинградской области" государственной программы Ленинградской области "Современное образование Ленинградской области" (ППЛО от 28.05.2020года № 342)
</t>
  </si>
  <si>
    <t xml:space="preserve">Иные межбюджетные трансферты бюджетам муниципальных районов из областного бюджета Ленинградской области на поощрение победителей (лауреатов) Ленинградского областного конкурса "Школа года" в рамках  государственной программы Ленинградской области "Современное образование Ленинградской области"  (ППЛО от 18.06.2020года № 417)
</t>
  </si>
  <si>
    <t>Субсидии бюджетам муниципальных районов на реновацию организаций дошкольного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Ленинградской области" - на реновацию организаций общего образования (доп ФК 541 - Межбюджетные трансферты областного бюджета муниципальным образованиям за счет дотации на сбалансированность из федерального бюджета)</t>
  </si>
  <si>
    <t>Иные межбюджетные трансферты бюдже-там муниципальных районов из областно-го бюджета Ленинградской области на обеспечение по заявлениям родителей (за-конных представителей) сухими пайками воспитанников, не посещяющих дежур-ные группы муниципальных дошкольных образовательных организаций на 2020 год (ППЛО от 10.07.2020года № 492)</t>
  </si>
  <si>
    <t>1.2.</t>
  </si>
  <si>
    <t xml:space="preserve">2 02 15002 05 0000 150
</t>
  </si>
  <si>
    <t>Дотации бюджетам муниципальных районов на поддержку мер по обеспечению сбалансированности бюджетов</t>
  </si>
  <si>
    <t>3.27.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</si>
  <si>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</si>
  <si>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2 02 35303 05 0000 150
</t>
  </si>
  <si>
    <t>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</si>
  <si>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</si>
  <si>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</si>
  <si>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2 07 05000 05 0000 150</t>
  </si>
  <si>
    <t>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</si>
  <si>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</si>
  <si>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Объем межбюджетных трансфертов бюджета муниципального образования Волосовский муниципальный район Ленинградской области, получаемых из других бюджетов бюджетной системы Российской Федерации, в 2020 году</t>
  </si>
  <si>
    <t>2 02 35304 05 0000 150</t>
  </si>
  <si>
    <t>3.28.</t>
  </si>
  <si>
    <t xml:space="preserve"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</si>
  <si>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Дотации (гранты) бюджетам муниципальных районов за достижение показателей деятельности органов местного самоуправления</t>
  </si>
  <si>
    <t>1.3.</t>
  </si>
  <si>
    <t>2 02 16549 05 0000 150</t>
  </si>
  <si>
    <t xml:space="preserve">Иные межбюджетные трансферты из областного бюджета Ленинградской области на поощрение победителей (лауреатов) регионального этапа Всероссийского смотра-конкурса на постановку физкультурной работы и развитие массового спорта среди школьных спортивных клубов в Ленинградской области в рамках  государственной программы Ленинградской области "Современное образование Ленинградской области"  (ППЛО от 05.11.2020года № 719)
</t>
  </si>
  <si>
    <t>4.13.</t>
  </si>
  <si>
    <t>4.14.</t>
  </si>
  <si>
    <t>4.15.</t>
  </si>
  <si>
    <t>4.16.</t>
  </si>
  <si>
    <t>Иные межбюджетные трансферты бюджетам муниципальных районов из областного бюджета Ленинградской области за счет резервного фонда Правительства Ленинградской области - на подготовку градостроительной документации</t>
  </si>
  <si>
    <t>от 16 декабря 2020 года № 94)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</si>
</sst>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>
      <alignment horizontal="center" vertical="top" wrapText="1"/>
    </xf>
    <xf numFmtId="4" fontId="1" fillId="33" borderId="13" xfId="53" applyNumberFormat="1" applyFont="1" applyFill="1" applyBorder="1" applyAlignment="1">
      <alignment horizontal="center" vertical="top"/>
      <protection/>
    </xf>
    <xf numFmtId="4" fontId="8" fillId="33" borderId="12" xfId="0" applyNumberFormat="1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 applyProtection="1">
      <alignment horizontal="left" vertical="top" wrapText="1"/>
      <protection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0" fontId="8" fillId="33" borderId="11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wrapText="1"/>
    </xf>
    <xf numFmtId="0" fontId="1" fillId="33" borderId="15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8" fillId="33" borderId="10" xfId="0" applyNumberFormat="1" applyFont="1" applyFill="1" applyBorder="1" applyAlignment="1" applyProtection="1">
      <alignment horizontal="center" vertical="top" wrapText="1"/>
      <protection/>
    </xf>
    <xf numFmtId="4" fontId="1" fillId="33" borderId="16" xfId="0" applyNumberFormat="1" applyFont="1" applyFill="1" applyBorder="1" applyAlignment="1">
      <alignment horizontal="center" vertical="top" wrapText="1"/>
    </xf>
    <xf numFmtId="4" fontId="1" fillId="33" borderId="16" xfId="53" applyNumberFormat="1" applyFont="1" applyFill="1" applyBorder="1" applyAlignment="1">
      <alignment horizontal="center" vertical="top"/>
      <protection/>
    </xf>
    <xf numFmtId="0" fontId="1" fillId="33" borderId="0" xfId="0" applyFont="1" applyFill="1" applyAlignment="1">
      <alignment horizontal="right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9,10,11,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115"/>
  <sheetViews>
    <sheetView showGridLines="0" tabSelected="1" view="pageBreakPreview" zoomScale="90" zoomScaleSheetLayoutView="90" workbookViewId="0" topLeftCell="A1">
      <selection activeCell="C72" sqref="C72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3.7109375" style="3" customWidth="1"/>
    <col min="5" max="5" width="3.7109375" style="1" customWidth="1"/>
    <col min="6" max="6" width="0.13671875" style="1" customWidth="1"/>
    <col min="7" max="16384" width="9.140625" style="1" customWidth="1"/>
  </cols>
  <sheetData>
    <row r="1" ht="15.75">
      <c r="D1" s="14" t="s">
        <v>7</v>
      </c>
    </row>
    <row r="2" spans="4:6" ht="15.75" customHeight="1">
      <c r="D2" s="10" t="s">
        <v>56</v>
      </c>
      <c r="F2" s="4"/>
    </row>
    <row r="3" spans="4:6" ht="15.75" customHeight="1">
      <c r="D3" s="10" t="s">
        <v>15</v>
      </c>
      <c r="F3" s="4"/>
    </row>
    <row r="4" spans="2:7" ht="15.75">
      <c r="B4" s="7"/>
      <c r="C4" s="11"/>
      <c r="D4" s="15" t="s">
        <v>4</v>
      </c>
      <c r="E4" s="7"/>
      <c r="F4" s="8"/>
      <c r="G4" s="7"/>
    </row>
    <row r="5" spans="2:7" ht="15.75">
      <c r="B5" s="7"/>
      <c r="C5" s="11"/>
      <c r="D5" s="15" t="s">
        <v>5</v>
      </c>
      <c r="E5" s="7"/>
      <c r="F5" s="8"/>
      <c r="G5" s="7"/>
    </row>
    <row r="6" spans="1:7" ht="15.75">
      <c r="A6" s="7"/>
      <c r="B6" s="7"/>
      <c r="C6" s="11"/>
      <c r="D6" s="15" t="s">
        <v>94</v>
      </c>
      <c r="E6" s="7"/>
      <c r="F6" s="8"/>
      <c r="G6" s="7"/>
    </row>
    <row r="7" spans="1:7" ht="18.75" customHeight="1">
      <c r="A7" s="7"/>
      <c r="B7" s="7"/>
      <c r="C7" s="11"/>
      <c r="D7" s="55" t="s">
        <v>95</v>
      </c>
      <c r="F7" s="8"/>
      <c r="G7" s="7"/>
    </row>
    <row r="8" spans="1:7" ht="31.5">
      <c r="A8" s="7"/>
      <c r="B8" s="7"/>
      <c r="C8" s="11"/>
      <c r="D8" s="63" t="s">
        <v>211</v>
      </c>
      <c r="E8" s="56"/>
      <c r="F8" s="8"/>
      <c r="G8" s="7"/>
    </row>
    <row r="9" spans="1:7" ht="12" customHeight="1">
      <c r="A9" s="7"/>
      <c r="B9" s="7"/>
      <c r="C9" s="7"/>
      <c r="D9" s="5" t="s">
        <v>175</v>
      </c>
      <c r="E9" s="7"/>
      <c r="F9" s="8"/>
      <c r="G9" s="7"/>
    </row>
    <row r="10" spans="1:7" ht="61.5" customHeight="1">
      <c r="A10" s="7"/>
      <c r="B10" s="69" t="s">
        <v>198</v>
      </c>
      <c r="C10" s="69"/>
      <c r="D10" s="69"/>
      <c r="E10" s="7"/>
      <c r="F10" s="7"/>
      <c r="G10" s="7"/>
    </row>
    <row r="11" spans="1:4" ht="8.25" customHeight="1">
      <c r="A11" s="7"/>
      <c r="B11" s="7"/>
      <c r="C11" s="11"/>
      <c r="D11" s="12"/>
    </row>
    <row r="12" spans="1:4" ht="31.5">
      <c r="A12" s="16" t="s">
        <v>2</v>
      </c>
      <c r="B12" s="17" t="s">
        <v>19</v>
      </c>
      <c r="C12" s="18" t="s">
        <v>0</v>
      </c>
      <c r="D12" s="18" t="s">
        <v>1</v>
      </c>
    </row>
    <row r="13" spans="1:4" ht="24" customHeight="1">
      <c r="A13" s="19"/>
      <c r="B13" s="20" t="s">
        <v>20</v>
      </c>
      <c r="C13" s="21" t="s">
        <v>21</v>
      </c>
      <c r="D13" s="59">
        <f>D14+D94</f>
        <v>1245382603.94</v>
      </c>
    </row>
    <row r="14" spans="1:4" ht="36" customHeight="1">
      <c r="A14" s="19"/>
      <c r="B14" s="22" t="s">
        <v>22</v>
      </c>
      <c r="C14" s="23" t="s">
        <v>23</v>
      </c>
      <c r="D14" s="52">
        <f>D15+D19+D43+D74</f>
        <v>1242899987.94</v>
      </c>
    </row>
    <row r="15" spans="1:4" ht="20.25" customHeight="1">
      <c r="A15" s="24" t="s">
        <v>24</v>
      </c>
      <c r="B15" s="20" t="s">
        <v>58</v>
      </c>
      <c r="C15" s="25" t="s">
        <v>25</v>
      </c>
      <c r="D15" s="37">
        <f>D16+D17+D18</f>
        <v>93063500</v>
      </c>
    </row>
    <row r="16" spans="1:4" ht="20.25" customHeight="1" outlineLevel="2">
      <c r="A16" s="26" t="s">
        <v>18</v>
      </c>
      <c r="B16" s="32" t="s">
        <v>59</v>
      </c>
      <c r="C16" s="13" t="s">
        <v>9</v>
      </c>
      <c r="D16" s="38">
        <v>76209200</v>
      </c>
    </row>
    <row r="17" spans="1:4" ht="20.25" customHeight="1" outlineLevel="2">
      <c r="A17" s="26" t="s">
        <v>186</v>
      </c>
      <c r="B17" s="32" t="s">
        <v>187</v>
      </c>
      <c r="C17" s="13" t="s">
        <v>188</v>
      </c>
      <c r="D17" s="38">
        <v>7258300</v>
      </c>
    </row>
    <row r="18" spans="1:4" ht="31.5" outlineLevel="2">
      <c r="A18" s="26" t="s">
        <v>203</v>
      </c>
      <c r="B18" s="32" t="s">
        <v>204</v>
      </c>
      <c r="C18" s="13" t="s">
        <v>202</v>
      </c>
      <c r="D18" s="38">
        <v>9596000</v>
      </c>
    </row>
    <row r="19" spans="1:4" ht="32.25" customHeight="1" outlineLevel="2">
      <c r="A19" s="24" t="s">
        <v>26</v>
      </c>
      <c r="B19" s="20" t="s">
        <v>96</v>
      </c>
      <c r="C19" s="25" t="s">
        <v>97</v>
      </c>
      <c r="D19" s="37">
        <f>D20+D21+D22+D23+D24+D26+D25</f>
        <v>215203697.55</v>
      </c>
    </row>
    <row r="20" spans="1:4" ht="66" customHeight="1" outlineLevel="2">
      <c r="A20" s="26" t="s">
        <v>8</v>
      </c>
      <c r="B20" s="22" t="s">
        <v>158</v>
      </c>
      <c r="C20" s="27" t="s">
        <v>176</v>
      </c>
      <c r="D20" s="38">
        <v>19351000</v>
      </c>
    </row>
    <row r="21" spans="1:4" ht="65.25" customHeight="1" outlineLevel="2">
      <c r="A21" s="26" t="s">
        <v>126</v>
      </c>
      <c r="B21" s="22" t="s">
        <v>98</v>
      </c>
      <c r="C21" s="23" t="s">
        <v>99</v>
      </c>
      <c r="D21" s="38">
        <v>6381300</v>
      </c>
    </row>
    <row r="22" spans="1:4" ht="50.25" customHeight="1" outlineLevel="2">
      <c r="A22" s="26" t="s">
        <v>130</v>
      </c>
      <c r="B22" s="22" t="s">
        <v>157</v>
      </c>
      <c r="C22" s="48" t="s">
        <v>156</v>
      </c>
      <c r="D22" s="38">
        <v>6443736.01</v>
      </c>
    </row>
    <row r="23" spans="1:4" ht="50.25" customHeight="1" outlineLevel="2">
      <c r="A23" s="26" t="s">
        <v>131</v>
      </c>
      <c r="B23" s="22" t="s">
        <v>167</v>
      </c>
      <c r="C23" s="48" t="s">
        <v>168</v>
      </c>
      <c r="D23" s="38">
        <v>1130164.22</v>
      </c>
    </row>
    <row r="24" spans="1:4" ht="50.25" customHeight="1" outlineLevel="2">
      <c r="A24" s="26" t="s">
        <v>132</v>
      </c>
      <c r="B24" s="22" t="s">
        <v>169</v>
      </c>
      <c r="C24" s="48" t="s">
        <v>170</v>
      </c>
      <c r="D24" s="38">
        <v>6855002.32</v>
      </c>
    </row>
    <row r="25" spans="1:4" ht="28.5" customHeight="1" outlineLevel="2">
      <c r="A25" s="26" t="s">
        <v>133</v>
      </c>
      <c r="B25" s="22" t="s">
        <v>179</v>
      </c>
      <c r="C25" s="48" t="s">
        <v>180</v>
      </c>
      <c r="D25" s="38">
        <v>351000</v>
      </c>
    </row>
    <row r="26" spans="1:4" ht="27" customHeight="1" outlineLevel="2">
      <c r="A26" s="26"/>
      <c r="B26" s="32" t="s">
        <v>128</v>
      </c>
      <c r="C26" s="13" t="s">
        <v>129</v>
      </c>
      <c r="D26" s="34">
        <f>D27+D28+D29+D30+D31+D32+D33+D34+D35+D36+D37+D38+D39+D40+D41+D42</f>
        <v>174691495</v>
      </c>
    </row>
    <row r="27" spans="1:4" ht="48" customHeight="1" outlineLevel="2">
      <c r="A27" s="26" t="s">
        <v>134</v>
      </c>
      <c r="B27" s="76"/>
      <c r="C27" s="49" t="s">
        <v>127</v>
      </c>
      <c r="D27" s="50">
        <v>11000000</v>
      </c>
    </row>
    <row r="28" spans="1:4" ht="48" customHeight="1" outlineLevel="2">
      <c r="A28" s="26" t="s">
        <v>136</v>
      </c>
      <c r="B28" s="77"/>
      <c r="C28" s="49" t="s">
        <v>135</v>
      </c>
      <c r="D28" s="50">
        <v>9462374</v>
      </c>
    </row>
    <row r="29" spans="1:4" ht="33.75" customHeight="1" outlineLevel="2">
      <c r="A29" s="26" t="s">
        <v>137</v>
      </c>
      <c r="B29" s="77"/>
      <c r="C29" s="46" t="s">
        <v>147</v>
      </c>
      <c r="D29" s="43">
        <v>174964</v>
      </c>
    </row>
    <row r="30" spans="1:4" ht="48" customHeight="1" outlineLevel="2">
      <c r="A30" s="26" t="s">
        <v>138</v>
      </c>
      <c r="B30" s="77"/>
      <c r="C30" s="46" t="s">
        <v>148</v>
      </c>
      <c r="D30" s="45">
        <v>640000</v>
      </c>
    </row>
    <row r="31" spans="1:4" ht="48" customHeight="1" outlineLevel="2">
      <c r="A31" s="26" t="s">
        <v>139</v>
      </c>
      <c r="B31" s="77"/>
      <c r="C31" s="46" t="s">
        <v>149</v>
      </c>
      <c r="D31" s="45">
        <v>252000</v>
      </c>
    </row>
    <row r="32" spans="1:4" ht="48" customHeight="1" outlineLevel="2">
      <c r="A32" s="26" t="s">
        <v>140</v>
      </c>
      <c r="B32" s="77"/>
      <c r="C32" s="46" t="s">
        <v>166</v>
      </c>
      <c r="D32" s="45">
        <v>1042700</v>
      </c>
    </row>
    <row r="33" spans="1:4" ht="39" customHeight="1" outlineLevel="2">
      <c r="A33" s="26" t="s">
        <v>141</v>
      </c>
      <c r="B33" s="77"/>
      <c r="C33" s="46" t="s">
        <v>151</v>
      </c>
      <c r="D33" s="45">
        <v>5995800</v>
      </c>
    </row>
    <row r="34" spans="1:4" ht="48" customHeight="1" outlineLevel="2">
      <c r="A34" s="26" t="s">
        <v>142</v>
      </c>
      <c r="B34" s="77"/>
      <c r="C34" s="46" t="s">
        <v>165</v>
      </c>
      <c r="D34" s="45">
        <v>1266200</v>
      </c>
    </row>
    <row r="35" spans="1:4" ht="78" customHeight="1" outlineLevel="2">
      <c r="A35" s="26" t="s">
        <v>143</v>
      </c>
      <c r="B35" s="77"/>
      <c r="C35" s="51" t="s">
        <v>153</v>
      </c>
      <c r="D35" s="45">
        <v>859800</v>
      </c>
    </row>
    <row r="36" spans="1:4" ht="33.75" customHeight="1" outlineLevel="2">
      <c r="A36" s="26" t="s">
        <v>144</v>
      </c>
      <c r="B36" s="77"/>
      <c r="C36" s="51" t="s">
        <v>154</v>
      </c>
      <c r="D36" s="45">
        <v>0</v>
      </c>
    </row>
    <row r="37" spans="1:4" ht="38.25" customHeight="1" outlineLevel="2">
      <c r="A37" s="26" t="s">
        <v>145</v>
      </c>
      <c r="B37" s="77"/>
      <c r="C37" s="51" t="s">
        <v>155</v>
      </c>
      <c r="D37" s="45">
        <v>110347</v>
      </c>
    </row>
    <row r="38" spans="1:4" ht="33" customHeight="1" outlineLevel="2">
      <c r="A38" s="26" t="s">
        <v>146</v>
      </c>
      <c r="B38" s="77"/>
      <c r="C38" s="49" t="s">
        <v>171</v>
      </c>
      <c r="D38" s="45">
        <v>0</v>
      </c>
    </row>
    <row r="39" spans="1:4" ht="33.75" customHeight="1" outlineLevel="2">
      <c r="A39" s="26" t="s">
        <v>163</v>
      </c>
      <c r="B39" s="77"/>
      <c r="C39" s="49" t="s">
        <v>172</v>
      </c>
      <c r="D39" s="45">
        <v>80000</v>
      </c>
    </row>
    <row r="40" spans="1:4" ht="66.75" customHeight="1" outlineLevel="2">
      <c r="A40" s="26" t="s">
        <v>164</v>
      </c>
      <c r="B40" s="77"/>
      <c r="C40" s="49" t="s">
        <v>173</v>
      </c>
      <c r="D40" s="60">
        <v>0</v>
      </c>
    </row>
    <row r="41" spans="1:4" ht="67.5" customHeight="1" outlineLevel="2">
      <c r="A41" s="26" t="s">
        <v>178</v>
      </c>
      <c r="B41" s="77"/>
      <c r="C41" s="64" t="s">
        <v>174</v>
      </c>
      <c r="D41" s="50">
        <v>45434140</v>
      </c>
    </row>
    <row r="42" spans="1:4" ht="127.5" customHeight="1" outlineLevel="2">
      <c r="A42" s="26"/>
      <c r="B42" s="58"/>
      <c r="C42" s="49" t="s">
        <v>184</v>
      </c>
      <c r="D42" s="50">
        <v>98373170</v>
      </c>
    </row>
    <row r="43" spans="1:4" ht="21.75" customHeight="1" outlineLevel="2">
      <c r="A43" s="24" t="s">
        <v>27</v>
      </c>
      <c r="B43" s="20" t="s">
        <v>60</v>
      </c>
      <c r="C43" s="25" t="s">
        <v>28</v>
      </c>
      <c r="D43" s="37">
        <f>D44+D64+D67+D68+D69+D70+D71+D72+D73</f>
        <v>894811479.39</v>
      </c>
    </row>
    <row r="44" spans="1:4" ht="35.25" customHeight="1" outlineLevel="2">
      <c r="A44" s="24"/>
      <c r="B44" s="32" t="s">
        <v>61</v>
      </c>
      <c r="C44" s="23" t="s">
        <v>29</v>
      </c>
      <c r="D44" s="34">
        <f>D45+D46+D47+D48+D49+D50+D51+D52+D53+D54+D55+D56+D57+D58+D59+D60+D61+D62+D63</f>
        <v>812985494.71</v>
      </c>
    </row>
    <row r="45" spans="1:4" ht="19.5" customHeight="1" outlineLevel="2">
      <c r="A45" s="26" t="s">
        <v>3</v>
      </c>
      <c r="B45" s="70"/>
      <c r="C45" s="28" t="s">
        <v>43</v>
      </c>
      <c r="D45" s="40">
        <v>1506523</v>
      </c>
    </row>
    <row r="46" spans="1:4" ht="33" customHeight="1" outlineLevel="2">
      <c r="A46" s="26" t="s">
        <v>10</v>
      </c>
      <c r="B46" s="71"/>
      <c r="C46" s="28" t="s">
        <v>40</v>
      </c>
      <c r="D46" s="40">
        <v>1907817</v>
      </c>
    </row>
    <row r="47" spans="1:4" ht="50.25" customHeight="1" outlineLevel="2">
      <c r="A47" s="26" t="s">
        <v>11</v>
      </c>
      <c r="B47" s="71"/>
      <c r="C47" s="28" t="s">
        <v>31</v>
      </c>
      <c r="D47" s="43">
        <v>4603700</v>
      </c>
    </row>
    <row r="48" spans="1:4" ht="96" customHeight="1" outlineLevel="2">
      <c r="A48" s="26" t="s">
        <v>12</v>
      </c>
      <c r="B48" s="71"/>
      <c r="C48" s="28" t="s">
        <v>74</v>
      </c>
      <c r="D48" s="40">
        <v>2381953</v>
      </c>
    </row>
    <row r="49" spans="1:4" ht="33.75" customHeight="1" outlineLevel="2">
      <c r="A49" s="26" t="s">
        <v>13</v>
      </c>
      <c r="B49" s="71"/>
      <c r="C49" s="28" t="s">
        <v>42</v>
      </c>
      <c r="D49" s="40">
        <v>1547100</v>
      </c>
    </row>
    <row r="50" spans="1:4" ht="128.25" customHeight="1" outlineLevel="2">
      <c r="A50" s="26" t="s">
        <v>14</v>
      </c>
      <c r="B50" s="71"/>
      <c r="C50" s="28" t="s">
        <v>32</v>
      </c>
      <c r="D50" s="40">
        <v>363456400</v>
      </c>
    </row>
    <row r="51" spans="1:4" ht="104.25" customHeight="1" outlineLevel="2">
      <c r="A51" s="26" t="s">
        <v>78</v>
      </c>
      <c r="B51" s="71"/>
      <c r="C51" s="28" t="s">
        <v>30</v>
      </c>
      <c r="D51" s="43">
        <v>240577900</v>
      </c>
    </row>
    <row r="52" spans="1:4" ht="39" customHeight="1" outlineLevel="2">
      <c r="A52" s="26" t="s">
        <v>84</v>
      </c>
      <c r="B52" s="71"/>
      <c r="C52" s="28" t="s">
        <v>33</v>
      </c>
      <c r="D52" s="40">
        <v>6763000</v>
      </c>
    </row>
    <row r="53" spans="1:4" ht="22.5" customHeight="1" outlineLevel="2">
      <c r="A53" s="26" t="s">
        <v>85</v>
      </c>
      <c r="B53" s="71"/>
      <c r="C53" s="28" t="s">
        <v>41</v>
      </c>
      <c r="D53" s="40">
        <v>289500</v>
      </c>
    </row>
    <row r="54" spans="1:4" ht="101.25" customHeight="1" outlineLevel="2">
      <c r="A54" s="26" t="s">
        <v>86</v>
      </c>
      <c r="B54" s="71"/>
      <c r="C54" s="28" t="s">
        <v>34</v>
      </c>
      <c r="D54" s="40">
        <v>25793399.71</v>
      </c>
    </row>
    <row r="55" spans="1:4" ht="244.5" customHeight="1" outlineLevel="2">
      <c r="A55" s="26" t="s">
        <v>92</v>
      </c>
      <c r="B55" s="71"/>
      <c r="C55" s="28" t="s">
        <v>159</v>
      </c>
      <c r="D55" s="40">
        <v>916600</v>
      </c>
    </row>
    <row r="56" spans="1:4" ht="24" customHeight="1" outlineLevel="2">
      <c r="A56" s="26" t="s">
        <v>100</v>
      </c>
      <c r="B56" s="71"/>
      <c r="C56" s="28" t="s">
        <v>39</v>
      </c>
      <c r="D56" s="40">
        <v>10316400</v>
      </c>
    </row>
    <row r="57" spans="1:4" ht="102" customHeight="1" outlineLevel="2">
      <c r="A57" s="26" t="s">
        <v>119</v>
      </c>
      <c r="B57" s="71"/>
      <c r="C57" s="28" t="s">
        <v>37</v>
      </c>
      <c r="D57" s="40">
        <v>537600</v>
      </c>
    </row>
    <row r="58" spans="1:4" ht="57.75" customHeight="1" outlineLevel="2">
      <c r="A58" s="26" t="s">
        <v>120</v>
      </c>
      <c r="B58" s="71"/>
      <c r="C58" s="28" t="s">
        <v>38</v>
      </c>
      <c r="D58" s="40">
        <v>0</v>
      </c>
    </row>
    <row r="59" spans="1:4" ht="54" customHeight="1" outlineLevel="2">
      <c r="A59" s="26" t="s">
        <v>121</v>
      </c>
      <c r="B59" s="71"/>
      <c r="C59" s="29" t="s">
        <v>44</v>
      </c>
      <c r="D59" s="42">
        <v>150486200</v>
      </c>
    </row>
    <row r="60" spans="1:4" ht="33" customHeight="1" outlineLevel="2">
      <c r="A60" s="26" t="s">
        <v>122</v>
      </c>
      <c r="B60" s="71"/>
      <c r="C60" s="28" t="s">
        <v>35</v>
      </c>
      <c r="D60" s="40">
        <v>967300</v>
      </c>
    </row>
    <row r="61" spans="1:4" ht="109.5" customHeight="1" outlineLevel="2">
      <c r="A61" s="26" t="s">
        <v>123</v>
      </c>
      <c r="B61" s="71"/>
      <c r="C61" s="28" t="s">
        <v>36</v>
      </c>
      <c r="D61" s="40">
        <v>160000</v>
      </c>
    </row>
    <row r="62" spans="1:4" ht="59.25" customHeight="1" outlineLevel="2">
      <c r="A62" s="26" t="s">
        <v>124</v>
      </c>
      <c r="B62" s="71"/>
      <c r="C62" s="29" t="s">
        <v>45</v>
      </c>
      <c r="D62" s="42">
        <v>0</v>
      </c>
    </row>
    <row r="63" spans="1:4" ht="45" customHeight="1" outlineLevel="2">
      <c r="A63" s="26" t="s">
        <v>125</v>
      </c>
      <c r="B63" s="72"/>
      <c r="C63" s="29" t="s">
        <v>71</v>
      </c>
      <c r="D63" s="42">
        <v>774102</v>
      </c>
    </row>
    <row r="64" spans="1:4" ht="38.25" customHeight="1" outlineLevel="2">
      <c r="A64" s="30"/>
      <c r="B64" s="33" t="s">
        <v>62</v>
      </c>
      <c r="C64" s="27" t="s">
        <v>46</v>
      </c>
      <c r="D64" s="34">
        <f>D65+D66</f>
        <v>26566500</v>
      </c>
    </row>
    <row r="65" spans="1:4" ht="33" customHeight="1" outlineLevel="2">
      <c r="A65" s="26" t="s">
        <v>115</v>
      </c>
      <c r="B65" s="65"/>
      <c r="C65" s="28" t="s">
        <v>47</v>
      </c>
      <c r="D65" s="43">
        <v>7870300</v>
      </c>
    </row>
    <row r="66" spans="1:4" ht="51" customHeight="1" outlineLevel="2">
      <c r="A66" s="26" t="s">
        <v>116</v>
      </c>
      <c r="B66" s="66"/>
      <c r="C66" s="28" t="s">
        <v>48</v>
      </c>
      <c r="D66" s="40">
        <v>18696200</v>
      </c>
    </row>
    <row r="67" spans="1:4" ht="51" customHeight="1" outlineLevel="2">
      <c r="A67" s="26" t="s">
        <v>117</v>
      </c>
      <c r="B67" s="33" t="s">
        <v>63</v>
      </c>
      <c r="C67" s="27" t="s">
        <v>49</v>
      </c>
      <c r="D67" s="34">
        <v>32090454.56</v>
      </c>
    </row>
    <row r="68" spans="1:4" ht="49.5" customHeight="1" outlineLevel="2">
      <c r="A68" s="26" t="s">
        <v>118</v>
      </c>
      <c r="B68" s="33" t="s">
        <v>64</v>
      </c>
      <c r="C68" s="27" t="s">
        <v>50</v>
      </c>
      <c r="D68" s="41">
        <v>42200</v>
      </c>
    </row>
    <row r="69" spans="1:4" ht="45.75" customHeight="1" outlineLevel="2">
      <c r="A69" s="26" t="s">
        <v>114</v>
      </c>
      <c r="B69" s="33" t="s">
        <v>65</v>
      </c>
      <c r="C69" s="27" t="s">
        <v>51</v>
      </c>
      <c r="D69" s="41">
        <v>271100</v>
      </c>
    </row>
    <row r="70" spans="1:4" ht="52.5" customHeight="1" outlineLevel="2">
      <c r="A70" s="26" t="s">
        <v>113</v>
      </c>
      <c r="B70" s="33" t="s">
        <v>191</v>
      </c>
      <c r="C70" s="27" t="s">
        <v>190</v>
      </c>
      <c r="D70" s="34">
        <v>5624640</v>
      </c>
    </row>
    <row r="71" spans="1:4" ht="52.5" customHeight="1" outlineLevel="2">
      <c r="A71" s="26" t="s">
        <v>160</v>
      </c>
      <c r="B71" s="33" t="s">
        <v>199</v>
      </c>
      <c r="C71" s="27" t="s">
        <v>201</v>
      </c>
      <c r="D71" s="61">
        <v>13952100</v>
      </c>
    </row>
    <row r="72" spans="1:4" ht="36.75" customHeight="1" outlineLevel="2">
      <c r="A72" s="26" t="s">
        <v>189</v>
      </c>
      <c r="B72" s="33" t="s">
        <v>162</v>
      </c>
      <c r="C72" s="27" t="s">
        <v>161</v>
      </c>
      <c r="D72" s="62">
        <v>0</v>
      </c>
    </row>
    <row r="73" spans="1:4" ht="42" customHeight="1">
      <c r="A73" s="26" t="s">
        <v>200</v>
      </c>
      <c r="B73" s="33" t="s">
        <v>66</v>
      </c>
      <c r="C73" s="27" t="s">
        <v>52</v>
      </c>
      <c r="D73" s="41">
        <v>3278990.12</v>
      </c>
    </row>
    <row r="74" spans="1:4" ht="18" customHeight="1">
      <c r="A74" s="24" t="s">
        <v>101</v>
      </c>
      <c r="B74" s="39" t="s">
        <v>67</v>
      </c>
      <c r="C74" s="19" t="s">
        <v>6</v>
      </c>
      <c r="D74" s="37">
        <f>D75+D81+D87</f>
        <v>39821311</v>
      </c>
    </row>
    <row r="75" spans="1:4" ht="54.75" customHeight="1">
      <c r="A75" s="30"/>
      <c r="B75" s="33" t="s">
        <v>68</v>
      </c>
      <c r="C75" s="27" t="s">
        <v>53</v>
      </c>
      <c r="D75" s="34">
        <f>D76+D77+D78+D79+D80</f>
        <v>6916194</v>
      </c>
    </row>
    <row r="76" spans="1:4" ht="54" customHeight="1">
      <c r="A76" s="26" t="s">
        <v>102</v>
      </c>
      <c r="B76" s="67"/>
      <c r="C76" s="28" t="s">
        <v>80</v>
      </c>
      <c r="D76" s="40">
        <v>3085092</v>
      </c>
    </row>
    <row r="77" spans="1:4" ht="40.5" customHeight="1">
      <c r="A77" s="26" t="s">
        <v>103</v>
      </c>
      <c r="B77" s="68"/>
      <c r="C77" s="44" t="s">
        <v>81</v>
      </c>
      <c r="D77" s="45">
        <v>752880</v>
      </c>
    </row>
    <row r="78" spans="1:4" ht="38.25" customHeight="1">
      <c r="A78" s="26" t="s">
        <v>104</v>
      </c>
      <c r="B78" s="68"/>
      <c r="C78" s="44" t="s">
        <v>82</v>
      </c>
      <c r="D78" s="45">
        <v>2121726</v>
      </c>
    </row>
    <row r="79" spans="1:4" ht="46.5" customHeight="1">
      <c r="A79" s="26" t="s">
        <v>105</v>
      </c>
      <c r="B79" s="68"/>
      <c r="C79" s="44" t="s">
        <v>83</v>
      </c>
      <c r="D79" s="45">
        <v>772224</v>
      </c>
    </row>
    <row r="80" spans="1:4" ht="47.25" customHeight="1">
      <c r="A80" s="26" t="s">
        <v>106</v>
      </c>
      <c r="B80" s="57"/>
      <c r="C80" s="44" t="s">
        <v>79</v>
      </c>
      <c r="D80" s="45">
        <v>184272</v>
      </c>
    </row>
    <row r="81" spans="1:4" ht="51" customHeight="1">
      <c r="A81" s="30"/>
      <c r="B81" s="33" t="s">
        <v>69</v>
      </c>
      <c r="C81" s="27" t="s">
        <v>54</v>
      </c>
      <c r="D81" s="35">
        <f>D82+D83+D84+D85+D86</f>
        <v>1926041</v>
      </c>
    </row>
    <row r="82" spans="1:4" ht="81" customHeight="1">
      <c r="A82" s="26" t="s">
        <v>107</v>
      </c>
      <c r="B82" s="65"/>
      <c r="C82" s="28" t="s">
        <v>76</v>
      </c>
      <c r="D82" s="40">
        <v>627641</v>
      </c>
    </row>
    <row r="83" spans="1:4" ht="129" customHeight="1">
      <c r="A83" s="26" t="s">
        <v>112</v>
      </c>
      <c r="B83" s="78"/>
      <c r="C83" s="28" t="s">
        <v>182</v>
      </c>
      <c r="D83" s="40">
        <v>70000</v>
      </c>
    </row>
    <row r="84" spans="1:4" ht="87" customHeight="1">
      <c r="A84" s="26" t="s">
        <v>111</v>
      </c>
      <c r="B84" s="78"/>
      <c r="C84" s="28" t="s">
        <v>183</v>
      </c>
      <c r="D84" s="40">
        <v>300000</v>
      </c>
    </row>
    <row r="85" spans="1:4" ht="87" customHeight="1">
      <c r="A85" s="26" t="s">
        <v>110</v>
      </c>
      <c r="B85" s="78"/>
      <c r="C85" s="28" t="s">
        <v>185</v>
      </c>
      <c r="D85" s="40">
        <v>628400</v>
      </c>
    </row>
    <row r="86" spans="1:4" ht="115.5" customHeight="1">
      <c r="A86" s="26" t="s">
        <v>109</v>
      </c>
      <c r="B86" s="66"/>
      <c r="C86" s="28" t="s">
        <v>205</v>
      </c>
      <c r="D86" s="40">
        <v>300000</v>
      </c>
    </row>
    <row r="87" spans="1:4" ht="34.5" customHeight="1">
      <c r="A87" s="26"/>
      <c r="B87" s="33" t="s">
        <v>70</v>
      </c>
      <c r="C87" s="27" t="s">
        <v>55</v>
      </c>
      <c r="D87" s="34">
        <f>D88+D89+D90+D91+D92+D93</f>
        <v>30979076</v>
      </c>
    </row>
    <row r="88" spans="1:4" ht="49.5" customHeight="1">
      <c r="A88" s="26" t="s">
        <v>108</v>
      </c>
      <c r="B88" s="73"/>
      <c r="C88" s="46" t="s">
        <v>87</v>
      </c>
      <c r="D88" s="45">
        <v>466033</v>
      </c>
    </row>
    <row r="89" spans="1:4" ht="52.5" customHeight="1">
      <c r="A89" s="26" t="s">
        <v>181</v>
      </c>
      <c r="B89" s="74"/>
      <c r="C89" s="46" t="s">
        <v>88</v>
      </c>
      <c r="D89" s="45">
        <v>353621</v>
      </c>
    </row>
    <row r="90" spans="1:4" ht="49.5" customHeight="1">
      <c r="A90" s="26" t="s">
        <v>206</v>
      </c>
      <c r="B90" s="74"/>
      <c r="C90" s="46" t="s">
        <v>89</v>
      </c>
      <c r="D90" s="45">
        <v>128710</v>
      </c>
    </row>
    <row r="91" spans="1:4" ht="69.75" customHeight="1">
      <c r="A91" s="26" t="s">
        <v>207</v>
      </c>
      <c r="B91" s="74"/>
      <c r="C91" s="46" t="s">
        <v>90</v>
      </c>
      <c r="D91" s="45">
        <v>15000000</v>
      </c>
    </row>
    <row r="92" spans="1:4" ht="50.25" customHeight="1">
      <c r="A92" s="26" t="s">
        <v>208</v>
      </c>
      <c r="B92" s="74"/>
      <c r="C92" s="28" t="s">
        <v>91</v>
      </c>
      <c r="D92" s="40">
        <v>30712</v>
      </c>
    </row>
    <row r="93" spans="1:4" ht="63">
      <c r="A93" s="26" t="s">
        <v>209</v>
      </c>
      <c r="B93" s="75"/>
      <c r="C93" s="28" t="s">
        <v>210</v>
      </c>
      <c r="D93" s="45">
        <v>15000000</v>
      </c>
    </row>
    <row r="94" spans="1:4" ht="21" customHeight="1">
      <c r="A94" s="19"/>
      <c r="B94" s="22" t="s">
        <v>192</v>
      </c>
      <c r="C94" s="23" t="s">
        <v>193</v>
      </c>
      <c r="D94" s="52">
        <f>D95</f>
        <v>2482616</v>
      </c>
    </row>
    <row r="95" spans="1:4" ht="31.5">
      <c r="A95" s="24" t="s">
        <v>24</v>
      </c>
      <c r="B95" s="20" t="s">
        <v>195</v>
      </c>
      <c r="C95" s="25" t="s">
        <v>194</v>
      </c>
      <c r="D95" s="37">
        <f>D96</f>
        <v>2482616</v>
      </c>
    </row>
    <row r="96" spans="1:4" ht="63">
      <c r="A96" s="26" t="s">
        <v>18</v>
      </c>
      <c r="B96" s="22" t="s">
        <v>196</v>
      </c>
      <c r="C96" s="33" t="s">
        <v>197</v>
      </c>
      <c r="D96" s="52">
        <v>2482616</v>
      </c>
    </row>
    <row r="97" spans="1:4" ht="15.75">
      <c r="A97" s="7"/>
      <c r="B97" s="7"/>
      <c r="C97" s="11"/>
      <c r="D97" s="12"/>
    </row>
    <row r="98" spans="1:4" ht="15.75">
      <c r="A98" s="7"/>
      <c r="B98" s="7"/>
      <c r="C98" s="11"/>
      <c r="D98" s="12"/>
    </row>
    <row r="99" spans="1:4" ht="15.75">
      <c r="A99" s="7"/>
      <c r="B99" s="7"/>
      <c r="C99" s="11"/>
      <c r="D99" s="12"/>
    </row>
    <row r="100" spans="1:4" ht="15.75">
      <c r="A100" s="7"/>
      <c r="B100" s="7"/>
      <c r="C100" s="11"/>
      <c r="D100" s="12"/>
    </row>
    <row r="101" spans="1:4" ht="15.75">
      <c r="A101" s="7"/>
      <c r="B101" s="7"/>
      <c r="C101" s="11"/>
      <c r="D101" s="12"/>
    </row>
    <row r="102" spans="1:4" ht="15.75">
      <c r="A102" s="7"/>
      <c r="B102" s="7"/>
      <c r="C102" s="11"/>
      <c r="D102" s="12"/>
    </row>
    <row r="103" spans="1:4" ht="15.75">
      <c r="A103" s="7"/>
      <c r="B103" s="7"/>
      <c r="C103" s="11"/>
      <c r="D103" s="12"/>
    </row>
    <row r="104" spans="1:4" ht="15.75">
      <c r="A104" s="7"/>
      <c r="B104" s="7"/>
      <c r="C104" s="11"/>
      <c r="D104" s="12"/>
    </row>
    <row r="105" spans="1:4" ht="15.75">
      <c r="A105" s="7"/>
      <c r="B105" s="7"/>
      <c r="C105" s="11"/>
      <c r="D105" s="12"/>
    </row>
    <row r="106" spans="1:4" ht="15.75">
      <c r="A106" s="7"/>
      <c r="B106" s="7"/>
      <c r="C106" s="11"/>
      <c r="D106" s="12"/>
    </row>
    <row r="107" spans="1:4" ht="15.75">
      <c r="A107" s="7"/>
      <c r="B107" s="7"/>
      <c r="C107" s="11"/>
      <c r="D107" s="12"/>
    </row>
    <row r="108" spans="1:4" ht="15.75">
      <c r="A108" s="7"/>
      <c r="B108" s="7"/>
      <c r="C108" s="11"/>
      <c r="D108" s="12"/>
    </row>
    <row r="109" spans="1:4" ht="15.75">
      <c r="A109" s="7"/>
      <c r="B109" s="7"/>
      <c r="C109" s="11"/>
      <c r="D109" s="12"/>
    </row>
    <row r="110" spans="1:4" ht="15.75">
      <c r="A110" s="7"/>
      <c r="B110" s="7"/>
      <c r="C110" s="11"/>
      <c r="D110" s="12"/>
    </row>
    <row r="111" spans="1:4" ht="15.75">
      <c r="A111" s="7"/>
      <c r="B111" s="7"/>
      <c r="C111" s="11"/>
      <c r="D111" s="12"/>
    </row>
    <row r="112" spans="1:4" ht="15.75">
      <c r="A112" s="7"/>
      <c r="B112" s="7"/>
      <c r="C112" s="11"/>
      <c r="D112" s="12"/>
    </row>
    <row r="113" spans="1:4" ht="15.75">
      <c r="A113" s="7"/>
      <c r="B113" s="7"/>
      <c r="C113" s="11"/>
      <c r="D113" s="12"/>
    </row>
    <row r="114" spans="1:4" ht="15.75">
      <c r="A114" s="7"/>
      <c r="B114" s="7"/>
      <c r="C114" s="11"/>
      <c r="D114" s="12"/>
    </row>
    <row r="115" spans="1:4" ht="15.75">
      <c r="A115" s="7"/>
      <c r="B115" s="7"/>
      <c r="C115" s="11"/>
      <c r="D115" s="12"/>
    </row>
  </sheetData>
  <sheetProtection/>
  <mergeCells count="7">
    <mergeCell ref="B65:B66"/>
    <mergeCell ref="B76:B79"/>
    <mergeCell ref="B10:D10"/>
    <mergeCell ref="B45:B63"/>
    <mergeCell ref="B88:B93"/>
    <mergeCell ref="B27:B41"/>
    <mergeCell ref="B82:B86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4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100"/>
  <sheetViews>
    <sheetView showGridLines="0" view="pageBreakPreview" zoomScale="90" zoomScaleSheetLayoutView="90" workbookViewId="0" topLeftCell="A76">
      <selection activeCell="D10" sqref="D10:E10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16</v>
      </c>
    </row>
    <row r="2" ht="9.75" customHeight="1">
      <c r="E2" s="6"/>
    </row>
    <row r="3" spans="5:7" ht="15.75" customHeight="1">
      <c r="E3" s="10" t="s">
        <v>57</v>
      </c>
      <c r="G3" s="4"/>
    </row>
    <row r="4" spans="5:7" ht="15.75" customHeight="1">
      <c r="E4" s="10" t="s">
        <v>15</v>
      </c>
      <c r="G4" s="4"/>
    </row>
    <row r="5" spans="5:7" ht="15.75">
      <c r="E5" s="9" t="s">
        <v>93</v>
      </c>
      <c r="G5" s="4"/>
    </row>
    <row r="6" spans="5:7" ht="15.75">
      <c r="E6" s="9" t="s">
        <v>5</v>
      </c>
      <c r="G6" s="4"/>
    </row>
    <row r="7" spans="1:8" ht="15.75">
      <c r="A7" s="7"/>
      <c r="B7" s="7"/>
      <c r="C7" s="11"/>
      <c r="D7" s="11"/>
      <c r="E7" s="15" t="s">
        <v>77</v>
      </c>
      <c r="F7" s="7"/>
      <c r="G7" s="8"/>
      <c r="H7" s="7"/>
    </row>
    <row r="8" spans="1:8" ht="15.75">
      <c r="A8" s="7"/>
      <c r="B8" s="7"/>
      <c r="C8" s="11"/>
      <c r="D8" s="11"/>
      <c r="E8" s="15"/>
      <c r="F8" s="7"/>
      <c r="G8" s="8"/>
      <c r="H8" s="7"/>
    </row>
    <row r="9" spans="1:8" ht="15.75">
      <c r="A9" s="7"/>
      <c r="B9" s="7"/>
      <c r="C9" s="11"/>
      <c r="D9" s="11"/>
      <c r="E9" s="15" t="s">
        <v>95</v>
      </c>
      <c r="F9" s="7"/>
      <c r="G9" s="8"/>
      <c r="H9" s="7"/>
    </row>
    <row r="10" spans="1:8" ht="18" customHeight="1">
      <c r="A10" s="7"/>
      <c r="B10" s="7"/>
      <c r="C10" s="7"/>
      <c r="D10" s="79" t="s">
        <v>211</v>
      </c>
      <c r="E10" s="79"/>
      <c r="F10" s="7"/>
      <c r="G10" s="8"/>
      <c r="H10" s="7"/>
    </row>
    <row r="11" spans="1:8" ht="11.25" customHeight="1">
      <c r="A11" s="7"/>
      <c r="B11" s="7"/>
      <c r="C11" s="7"/>
      <c r="D11" s="7"/>
      <c r="E11" s="5"/>
      <c r="F11" s="7"/>
      <c r="G11" s="8"/>
      <c r="H11" s="7"/>
    </row>
    <row r="12" spans="1:5" ht="61.5" customHeight="1">
      <c r="A12" s="7"/>
      <c r="B12" s="69" t="s">
        <v>73</v>
      </c>
      <c r="C12" s="69"/>
      <c r="D12" s="69"/>
      <c r="E12" s="69"/>
    </row>
    <row r="13" spans="1:5" ht="8.25" customHeight="1">
      <c r="A13" s="7"/>
      <c r="B13" s="7"/>
      <c r="C13" s="11"/>
      <c r="D13" s="11"/>
      <c r="E13" s="12"/>
    </row>
    <row r="14" spans="1:5" ht="47.25">
      <c r="A14" s="16" t="s">
        <v>2</v>
      </c>
      <c r="B14" s="17" t="s">
        <v>19</v>
      </c>
      <c r="C14" s="18" t="s">
        <v>0</v>
      </c>
      <c r="D14" s="31" t="s">
        <v>17</v>
      </c>
      <c r="E14" s="31" t="s">
        <v>72</v>
      </c>
    </row>
    <row r="15" spans="1:5" ht="21" customHeight="1">
      <c r="A15" s="19"/>
      <c r="B15" s="20" t="s">
        <v>20</v>
      </c>
      <c r="C15" s="21" t="s">
        <v>21</v>
      </c>
      <c r="D15" s="59">
        <f>D16</f>
        <v>1243649277.74</v>
      </c>
      <c r="E15" s="59">
        <f>E16</f>
        <v>1146994300.49</v>
      </c>
    </row>
    <row r="16" spans="1:5" ht="33" customHeight="1">
      <c r="A16" s="19"/>
      <c r="B16" s="22" t="s">
        <v>22</v>
      </c>
      <c r="C16" s="23" t="s">
        <v>23</v>
      </c>
      <c r="D16" s="52">
        <f>D17+D19+D42+D71</f>
        <v>1243649277.74</v>
      </c>
      <c r="E16" s="52">
        <f>E17+E19+E42+E71</f>
        <v>1146994300.49</v>
      </c>
    </row>
    <row r="17" spans="1:5" ht="24.75" customHeight="1">
      <c r="A17" s="24" t="s">
        <v>24</v>
      </c>
      <c r="B17" s="20" t="s">
        <v>58</v>
      </c>
      <c r="C17" s="25" t="s">
        <v>25</v>
      </c>
      <c r="D17" s="37">
        <f>D18</f>
        <v>63036600</v>
      </c>
      <c r="E17" s="37">
        <f>E18</f>
        <v>66411900</v>
      </c>
    </row>
    <row r="18" spans="1:5" ht="21" customHeight="1" outlineLevel="2">
      <c r="A18" s="26" t="s">
        <v>18</v>
      </c>
      <c r="B18" s="32" t="s">
        <v>59</v>
      </c>
      <c r="C18" s="13" t="s">
        <v>9</v>
      </c>
      <c r="D18" s="38">
        <v>63036600</v>
      </c>
      <c r="E18" s="38">
        <v>66411900</v>
      </c>
    </row>
    <row r="19" spans="1:5" ht="33" customHeight="1" outlineLevel="2">
      <c r="A19" s="24" t="s">
        <v>26</v>
      </c>
      <c r="B19" s="20" t="s">
        <v>96</v>
      </c>
      <c r="C19" s="25" t="s">
        <v>97</v>
      </c>
      <c r="D19" s="37">
        <f>D20+D21+D22+D23+D24+D25+D26</f>
        <v>254048256.01</v>
      </c>
      <c r="E19" s="37">
        <f>E20+E21+E22+E23+E24+E25+E26</f>
        <v>123097490.75999999</v>
      </c>
    </row>
    <row r="20" spans="1:5" ht="68.25" customHeight="1" outlineLevel="2">
      <c r="A20" s="26" t="s">
        <v>8</v>
      </c>
      <c r="B20" s="22" t="s">
        <v>158</v>
      </c>
      <c r="C20" s="27" t="s">
        <v>176</v>
      </c>
      <c r="D20" s="38">
        <v>99000000</v>
      </c>
      <c r="E20" s="38">
        <v>0</v>
      </c>
    </row>
    <row r="21" spans="1:5" ht="68.25" customHeight="1" outlineLevel="2">
      <c r="A21" s="26" t="s">
        <v>126</v>
      </c>
      <c r="B21" s="22" t="s">
        <v>158</v>
      </c>
      <c r="C21" s="27" t="s">
        <v>177</v>
      </c>
      <c r="D21" s="38">
        <v>7114128</v>
      </c>
      <c r="E21" s="38">
        <v>6650000</v>
      </c>
    </row>
    <row r="22" spans="1:5" ht="71.25" customHeight="1" outlineLevel="2">
      <c r="A22" s="26" t="s">
        <v>130</v>
      </c>
      <c r="B22" s="22" t="s">
        <v>98</v>
      </c>
      <c r="C22" s="23" t="s">
        <v>99</v>
      </c>
      <c r="D22" s="38">
        <v>2010500</v>
      </c>
      <c r="E22" s="38">
        <v>2010500</v>
      </c>
    </row>
    <row r="23" spans="1:5" ht="54" customHeight="1" outlineLevel="2">
      <c r="A23" s="26" t="s">
        <v>131</v>
      </c>
      <c r="B23" s="22" t="s">
        <v>157</v>
      </c>
      <c r="C23" s="48" t="s">
        <v>156</v>
      </c>
      <c r="D23" s="38">
        <v>6443736.01</v>
      </c>
      <c r="E23" s="38">
        <v>6487796.77</v>
      </c>
    </row>
    <row r="24" spans="1:5" ht="54" customHeight="1" outlineLevel="2">
      <c r="A24" s="26" t="s">
        <v>132</v>
      </c>
      <c r="B24" s="22" t="s">
        <v>167</v>
      </c>
      <c r="C24" s="48" t="s">
        <v>168</v>
      </c>
      <c r="D24" s="38">
        <v>0</v>
      </c>
      <c r="E24" s="38">
        <v>1136132.24</v>
      </c>
    </row>
    <row r="25" spans="1:5" ht="54" customHeight="1" outlineLevel="2">
      <c r="A25" s="26" t="s">
        <v>133</v>
      </c>
      <c r="B25" s="22" t="s">
        <v>169</v>
      </c>
      <c r="C25" s="48" t="s">
        <v>170</v>
      </c>
      <c r="D25" s="38">
        <v>0</v>
      </c>
      <c r="E25" s="38">
        <v>2250428.75</v>
      </c>
    </row>
    <row r="26" spans="1:5" ht="27" customHeight="1" outlineLevel="2">
      <c r="A26" s="26"/>
      <c r="B26" s="32" t="s">
        <v>128</v>
      </c>
      <c r="C26" s="13" t="s">
        <v>129</v>
      </c>
      <c r="D26" s="34">
        <f>D27+D28+D29+D30+D31+D32+D33+D34+D35+D36+D37+D38+D39+D40+D41</f>
        <v>139479892</v>
      </c>
      <c r="E26" s="34">
        <f>E27+E28+E29+E30+E31+E32+E33+E34+E35+E36+E37+E38+E39+E40+E41</f>
        <v>104562633</v>
      </c>
    </row>
    <row r="27" spans="1:5" ht="54" customHeight="1" outlineLevel="2">
      <c r="A27" s="26" t="s">
        <v>134</v>
      </c>
      <c r="B27" s="76"/>
      <c r="C27" s="49" t="s">
        <v>127</v>
      </c>
      <c r="D27" s="50">
        <v>11000000</v>
      </c>
      <c r="E27" s="50">
        <v>11000000</v>
      </c>
    </row>
    <row r="28" spans="1:5" ht="54" customHeight="1" outlineLevel="2">
      <c r="A28" s="26" t="s">
        <v>136</v>
      </c>
      <c r="B28" s="77"/>
      <c r="C28" s="49" t="s">
        <v>135</v>
      </c>
      <c r="D28" s="50">
        <v>0</v>
      </c>
      <c r="E28" s="50">
        <v>0</v>
      </c>
    </row>
    <row r="29" spans="1:5" ht="39" customHeight="1" outlineLevel="2">
      <c r="A29" s="26" t="s">
        <v>137</v>
      </c>
      <c r="B29" s="77"/>
      <c r="C29" s="46" t="s">
        <v>147</v>
      </c>
      <c r="D29" s="43">
        <v>174964</v>
      </c>
      <c r="E29" s="43">
        <v>174964</v>
      </c>
    </row>
    <row r="30" spans="1:5" ht="50.25" customHeight="1" outlineLevel="2">
      <c r="A30" s="26" t="s">
        <v>138</v>
      </c>
      <c r="B30" s="77"/>
      <c r="C30" s="46" t="s">
        <v>148</v>
      </c>
      <c r="D30" s="45">
        <v>0</v>
      </c>
      <c r="E30" s="50">
        <v>0</v>
      </c>
    </row>
    <row r="31" spans="1:5" ht="53.25" customHeight="1" outlineLevel="2">
      <c r="A31" s="26" t="s">
        <v>139</v>
      </c>
      <c r="B31" s="77"/>
      <c r="C31" s="46" t="s">
        <v>149</v>
      </c>
      <c r="D31" s="45">
        <v>252000</v>
      </c>
      <c r="E31" s="45">
        <v>252000</v>
      </c>
    </row>
    <row r="32" spans="1:5" ht="54.75" customHeight="1" outlineLevel="2">
      <c r="A32" s="26" t="s">
        <v>140</v>
      </c>
      <c r="B32" s="77"/>
      <c r="C32" s="46" t="s">
        <v>150</v>
      </c>
      <c r="D32" s="45">
        <v>1249700</v>
      </c>
      <c r="E32" s="45">
        <v>1042700</v>
      </c>
    </row>
    <row r="33" spans="1:5" ht="42" customHeight="1" outlineLevel="2">
      <c r="A33" s="26" t="s">
        <v>141</v>
      </c>
      <c r="B33" s="77"/>
      <c r="C33" s="46" t="s">
        <v>151</v>
      </c>
      <c r="D33" s="45">
        <v>7975800</v>
      </c>
      <c r="E33" s="45">
        <v>7975800</v>
      </c>
    </row>
    <row r="34" spans="1:5" ht="45.75" customHeight="1" outlineLevel="2">
      <c r="A34" s="26" t="s">
        <v>142</v>
      </c>
      <c r="B34" s="77"/>
      <c r="C34" s="46" t="s">
        <v>152</v>
      </c>
      <c r="D34" s="45">
        <v>1266200</v>
      </c>
      <c r="E34" s="45">
        <v>1266200</v>
      </c>
    </row>
    <row r="35" spans="1:5" ht="85.5" customHeight="1" outlineLevel="2">
      <c r="A35" s="26" t="s">
        <v>143</v>
      </c>
      <c r="B35" s="77"/>
      <c r="C35" s="51" t="s">
        <v>153</v>
      </c>
      <c r="D35" s="45">
        <v>847500</v>
      </c>
      <c r="E35" s="50">
        <v>0</v>
      </c>
    </row>
    <row r="36" spans="1:5" ht="42.75" customHeight="1" outlineLevel="2">
      <c r="A36" s="26" t="s">
        <v>144</v>
      </c>
      <c r="B36" s="77"/>
      <c r="C36" s="51" t="s">
        <v>154</v>
      </c>
      <c r="D36" s="45">
        <v>2241959</v>
      </c>
      <c r="E36" s="45">
        <v>2241959</v>
      </c>
    </row>
    <row r="37" spans="1:5" ht="42.75" customHeight="1" outlineLevel="2">
      <c r="A37" s="26" t="s">
        <v>145</v>
      </c>
      <c r="B37" s="77"/>
      <c r="C37" s="51" t="s">
        <v>155</v>
      </c>
      <c r="D37" s="45">
        <v>110869</v>
      </c>
      <c r="E37" s="50">
        <v>0</v>
      </c>
    </row>
    <row r="38" spans="1:5" ht="36.75" customHeight="1" outlineLevel="2">
      <c r="A38" s="26" t="s">
        <v>146</v>
      </c>
      <c r="B38" s="77"/>
      <c r="C38" s="49" t="s">
        <v>171</v>
      </c>
      <c r="D38" s="45">
        <v>2486900</v>
      </c>
      <c r="E38" s="45">
        <v>2486900</v>
      </c>
    </row>
    <row r="39" spans="1:5" ht="33" customHeight="1" outlineLevel="2">
      <c r="A39" s="26" t="s">
        <v>163</v>
      </c>
      <c r="B39" s="77"/>
      <c r="C39" s="49" t="s">
        <v>172</v>
      </c>
      <c r="D39" s="45">
        <v>64000</v>
      </c>
      <c r="E39" s="45">
        <v>64000</v>
      </c>
    </row>
    <row r="40" spans="1:5" ht="131.25" customHeight="1" outlineLevel="2">
      <c r="A40" s="26" t="s">
        <v>164</v>
      </c>
      <c r="B40" s="77"/>
      <c r="C40" s="49" t="s">
        <v>184</v>
      </c>
      <c r="D40" s="60">
        <v>110385000</v>
      </c>
      <c r="E40" s="60">
        <v>76708110</v>
      </c>
    </row>
    <row r="41" spans="1:5" ht="69" customHeight="1" outlineLevel="2">
      <c r="A41" s="26" t="s">
        <v>178</v>
      </c>
      <c r="B41" s="77"/>
      <c r="C41" s="49" t="s">
        <v>173</v>
      </c>
      <c r="D41" s="50">
        <v>1425000</v>
      </c>
      <c r="E41" s="50">
        <v>1350000</v>
      </c>
    </row>
    <row r="42" spans="1:5" ht="33" customHeight="1" outlineLevel="2">
      <c r="A42" s="24" t="s">
        <v>27</v>
      </c>
      <c r="B42" s="20" t="s">
        <v>60</v>
      </c>
      <c r="C42" s="16" t="s">
        <v>28</v>
      </c>
      <c r="D42" s="37">
        <f>D43+D63+D66+D67+D68+D69+D70</f>
        <v>902259685.73</v>
      </c>
      <c r="E42" s="37">
        <f>E43+E63+E66+E67+E68+E69+E70</f>
        <v>932376397.73</v>
      </c>
    </row>
    <row r="43" spans="1:5" ht="35.25" customHeight="1" outlineLevel="2">
      <c r="A43" s="24"/>
      <c r="B43" s="32" t="s">
        <v>61</v>
      </c>
      <c r="C43" s="27" t="s">
        <v>29</v>
      </c>
      <c r="D43" s="34">
        <f>D44+D45+D46+D47+D48+D49+D50+D51+D52+D53+D54+D55+D56+D57+D58+D59+D60+D61+D62</f>
        <v>818701467</v>
      </c>
      <c r="E43" s="34">
        <f>E44+E45+E46+E47+E48+E49+E50+E51+E52+E53+E54+E55+E56+E57+E58+E59+E60+E61+E62</f>
        <v>848627691</v>
      </c>
    </row>
    <row r="44" spans="1:5" ht="18.75" customHeight="1" outlineLevel="2">
      <c r="A44" s="26" t="s">
        <v>3</v>
      </c>
      <c r="B44" s="76"/>
      <c r="C44" s="28" t="s">
        <v>43</v>
      </c>
      <c r="D44" s="40">
        <v>1506523</v>
      </c>
      <c r="E44" s="40">
        <v>1506523</v>
      </c>
    </row>
    <row r="45" spans="1:5" ht="33.75" customHeight="1" outlineLevel="2">
      <c r="A45" s="26" t="s">
        <v>10</v>
      </c>
      <c r="B45" s="77"/>
      <c r="C45" s="28" t="s">
        <v>40</v>
      </c>
      <c r="D45" s="40">
        <v>1984130</v>
      </c>
      <c r="E45" s="40">
        <v>2063495</v>
      </c>
    </row>
    <row r="46" spans="1:5" ht="52.5" customHeight="1" outlineLevel="2">
      <c r="A46" s="26" t="s">
        <v>11</v>
      </c>
      <c r="B46" s="77"/>
      <c r="C46" s="28" t="s">
        <v>31</v>
      </c>
      <c r="D46" s="43">
        <v>11174200</v>
      </c>
      <c r="E46" s="43">
        <v>11174200</v>
      </c>
    </row>
    <row r="47" spans="1:5" ht="100.5" customHeight="1" outlineLevel="2">
      <c r="A47" s="26" t="s">
        <v>12</v>
      </c>
      <c r="B47" s="77"/>
      <c r="C47" s="28" t="s">
        <v>74</v>
      </c>
      <c r="D47" s="40">
        <v>1656100</v>
      </c>
      <c r="E47" s="40">
        <v>1656100</v>
      </c>
    </row>
    <row r="48" spans="1:5" ht="32.25" customHeight="1" outlineLevel="2">
      <c r="A48" s="26" t="s">
        <v>13</v>
      </c>
      <c r="B48" s="77"/>
      <c r="C48" s="28" t="s">
        <v>42</v>
      </c>
      <c r="D48" s="40">
        <v>1609000</v>
      </c>
      <c r="E48" s="40">
        <v>1673400</v>
      </c>
    </row>
    <row r="49" spans="1:5" ht="130.5" customHeight="1" outlineLevel="2">
      <c r="A49" s="26" t="s">
        <v>14</v>
      </c>
      <c r="B49" s="77"/>
      <c r="C49" s="28" t="s">
        <v>32</v>
      </c>
      <c r="D49" s="40">
        <v>360845700</v>
      </c>
      <c r="E49" s="40">
        <v>375279500</v>
      </c>
    </row>
    <row r="50" spans="1:5" ht="97.5" customHeight="1" outlineLevel="2">
      <c r="A50" s="26" t="s">
        <v>78</v>
      </c>
      <c r="B50" s="77"/>
      <c r="C50" s="28" t="s">
        <v>30</v>
      </c>
      <c r="D50" s="43">
        <v>232761300</v>
      </c>
      <c r="E50" s="43">
        <v>242071800</v>
      </c>
    </row>
    <row r="51" spans="1:5" ht="37.5" customHeight="1" outlineLevel="2">
      <c r="A51" s="26" t="s">
        <v>84</v>
      </c>
      <c r="B51" s="77"/>
      <c r="C51" s="28" t="s">
        <v>33</v>
      </c>
      <c r="D51" s="40">
        <v>6763000</v>
      </c>
      <c r="E51" s="40">
        <v>6763000</v>
      </c>
    </row>
    <row r="52" spans="1:5" ht="19.5" customHeight="1" outlineLevel="2">
      <c r="A52" s="26" t="s">
        <v>85</v>
      </c>
      <c r="B52" s="77"/>
      <c r="C52" s="28" t="s">
        <v>41</v>
      </c>
      <c r="D52" s="40">
        <v>385200</v>
      </c>
      <c r="E52" s="40">
        <v>398100</v>
      </c>
    </row>
    <row r="53" spans="1:5" ht="104.25" customHeight="1" outlineLevel="2">
      <c r="A53" s="26" t="s">
        <v>86</v>
      </c>
      <c r="B53" s="77"/>
      <c r="C53" s="28" t="s">
        <v>34</v>
      </c>
      <c r="D53" s="40">
        <v>30402300</v>
      </c>
      <c r="E53" s="40">
        <v>30401000</v>
      </c>
    </row>
    <row r="54" spans="1:5" ht="261" customHeight="1" outlineLevel="2">
      <c r="A54" s="26" t="s">
        <v>92</v>
      </c>
      <c r="B54" s="77"/>
      <c r="C54" s="28" t="s">
        <v>75</v>
      </c>
      <c r="D54" s="40">
        <v>553200</v>
      </c>
      <c r="E54" s="40">
        <v>553200</v>
      </c>
    </row>
    <row r="55" spans="1:5" ht="32.25" customHeight="1" outlineLevel="2">
      <c r="A55" s="26" t="s">
        <v>100</v>
      </c>
      <c r="B55" s="77"/>
      <c r="C55" s="28" t="s">
        <v>39</v>
      </c>
      <c r="D55" s="40">
        <v>10103600</v>
      </c>
      <c r="E55" s="40">
        <v>10194300</v>
      </c>
    </row>
    <row r="56" spans="1:5" ht="100.5" customHeight="1" outlineLevel="2">
      <c r="A56" s="26" t="s">
        <v>119</v>
      </c>
      <c r="B56" s="77"/>
      <c r="C56" s="28" t="s">
        <v>37</v>
      </c>
      <c r="D56" s="40">
        <v>816000</v>
      </c>
      <c r="E56" s="40">
        <v>816000</v>
      </c>
    </row>
    <row r="57" spans="1:5" ht="53.25" customHeight="1" outlineLevel="2">
      <c r="A57" s="26" t="s">
        <v>120</v>
      </c>
      <c r="B57" s="77"/>
      <c r="C57" s="28" t="s">
        <v>38</v>
      </c>
      <c r="D57" s="40">
        <v>72000</v>
      </c>
      <c r="E57" s="40">
        <v>72000</v>
      </c>
    </row>
    <row r="58" spans="1:5" ht="49.5" customHeight="1" outlineLevel="2">
      <c r="A58" s="26" t="s">
        <v>121</v>
      </c>
      <c r="B58" s="77"/>
      <c r="C58" s="29" t="s">
        <v>44</v>
      </c>
      <c r="D58" s="42">
        <v>156203100</v>
      </c>
      <c r="E58" s="42">
        <v>162109100</v>
      </c>
    </row>
    <row r="59" spans="1:5" ht="33" customHeight="1" outlineLevel="2">
      <c r="A59" s="26" t="s">
        <v>122</v>
      </c>
      <c r="B59" s="77"/>
      <c r="C59" s="28" t="s">
        <v>35</v>
      </c>
      <c r="D59" s="40">
        <v>968000</v>
      </c>
      <c r="E59" s="40">
        <v>968000</v>
      </c>
    </row>
    <row r="60" spans="1:5" ht="96.75" customHeight="1" outlineLevel="2">
      <c r="A60" s="26" t="s">
        <v>123</v>
      </c>
      <c r="B60" s="77"/>
      <c r="C60" s="28" t="s">
        <v>36</v>
      </c>
      <c r="D60" s="40">
        <v>80000</v>
      </c>
      <c r="E60" s="40">
        <v>80000</v>
      </c>
    </row>
    <row r="61" spans="1:5" ht="52.5" customHeight="1" outlineLevel="2">
      <c r="A61" s="26" t="s">
        <v>124</v>
      </c>
      <c r="B61" s="80"/>
      <c r="C61" s="29" t="s">
        <v>45</v>
      </c>
      <c r="D61" s="42">
        <v>15300</v>
      </c>
      <c r="E61" s="42">
        <v>15300</v>
      </c>
    </row>
    <row r="62" spans="1:5" ht="36.75" customHeight="1" outlineLevel="2">
      <c r="A62" s="26" t="s">
        <v>125</v>
      </c>
      <c r="B62" s="54"/>
      <c r="C62" s="29" t="s">
        <v>71</v>
      </c>
      <c r="D62" s="42">
        <v>802814</v>
      </c>
      <c r="E62" s="42">
        <v>832673</v>
      </c>
    </row>
    <row r="63" spans="1:5" ht="48.75" customHeight="1" outlineLevel="2">
      <c r="A63" s="30"/>
      <c r="B63" s="32" t="s">
        <v>62</v>
      </c>
      <c r="C63" s="27" t="s">
        <v>46</v>
      </c>
      <c r="D63" s="34">
        <f>D64+D65</f>
        <v>31382800</v>
      </c>
      <c r="E63" s="34">
        <f>E64+E65</f>
        <v>31382800</v>
      </c>
    </row>
    <row r="64" spans="1:5" ht="38.25" customHeight="1" outlineLevel="2">
      <c r="A64" s="26" t="s">
        <v>115</v>
      </c>
      <c r="B64" s="67"/>
      <c r="C64" s="28" t="s">
        <v>47</v>
      </c>
      <c r="D64" s="43">
        <v>7504000</v>
      </c>
      <c r="E64" s="43">
        <v>7504000</v>
      </c>
    </row>
    <row r="65" spans="1:5" ht="52.5" customHeight="1" outlineLevel="2">
      <c r="A65" s="26" t="s">
        <v>116</v>
      </c>
      <c r="B65" s="81"/>
      <c r="C65" s="28" t="s">
        <v>48</v>
      </c>
      <c r="D65" s="40">
        <v>23878800</v>
      </c>
      <c r="E65" s="40">
        <v>23878800</v>
      </c>
    </row>
    <row r="66" spans="1:5" ht="51" customHeight="1" outlineLevel="2">
      <c r="A66" s="26" t="s">
        <v>117</v>
      </c>
      <c r="B66" s="33" t="s">
        <v>63</v>
      </c>
      <c r="C66" s="27" t="s">
        <v>49</v>
      </c>
      <c r="D66" s="41">
        <v>32257200</v>
      </c>
      <c r="E66" s="41">
        <v>32257200</v>
      </c>
    </row>
    <row r="67" spans="1:5" ht="51" customHeight="1" outlineLevel="2">
      <c r="A67" s="26" t="s">
        <v>118</v>
      </c>
      <c r="B67" s="32" t="s">
        <v>64</v>
      </c>
      <c r="C67" s="27" t="s">
        <v>50</v>
      </c>
      <c r="D67" s="41">
        <v>22500</v>
      </c>
      <c r="E67" s="41">
        <v>66800</v>
      </c>
    </row>
    <row r="68" spans="1:5" ht="49.5" customHeight="1" outlineLevel="2">
      <c r="A68" s="26" t="s">
        <v>114</v>
      </c>
      <c r="B68" s="33" t="s">
        <v>65</v>
      </c>
      <c r="C68" s="27" t="s">
        <v>51</v>
      </c>
      <c r="D68" s="41">
        <v>419900</v>
      </c>
      <c r="E68" s="41">
        <v>493700</v>
      </c>
    </row>
    <row r="69" spans="1:5" ht="51.75" customHeight="1" outlineLevel="2">
      <c r="A69" s="26" t="s">
        <v>113</v>
      </c>
      <c r="B69" s="33" t="s">
        <v>191</v>
      </c>
      <c r="C69" s="27" t="s">
        <v>190</v>
      </c>
      <c r="D69" s="41">
        <v>17199180</v>
      </c>
      <c r="E69" s="41">
        <v>17199180</v>
      </c>
    </row>
    <row r="70" spans="1:5" ht="34.5" customHeight="1" outlineLevel="2">
      <c r="A70" s="26" t="s">
        <v>160</v>
      </c>
      <c r="B70" s="33" t="s">
        <v>66</v>
      </c>
      <c r="C70" s="27" t="s">
        <v>52</v>
      </c>
      <c r="D70" s="41">
        <v>2276638.73</v>
      </c>
      <c r="E70" s="41">
        <v>2349026.73</v>
      </c>
    </row>
    <row r="71" spans="1:5" ht="21" customHeight="1">
      <c r="A71" s="24" t="s">
        <v>101</v>
      </c>
      <c r="B71" s="20" t="s">
        <v>67</v>
      </c>
      <c r="C71" s="19" t="s">
        <v>6</v>
      </c>
      <c r="D71" s="36">
        <f>D72+D77+D79</f>
        <v>24304736</v>
      </c>
      <c r="E71" s="36">
        <f>E72+E77+E79</f>
        <v>25108512</v>
      </c>
    </row>
    <row r="72" spans="1:5" ht="48" customHeight="1">
      <c r="A72" s="30"/>
      <c r="B72" s="32" t="s">
        <v>68</v>
      </c>
      <c r="C72" s="27" t="s">
        <v>53</v>
      </c>
      <c r="D72" s="34">
        <f>D73+D74+D75+D76</f>
        <v>6989526</v>
      </c>
      <c r="E72" s="34">
        <f>E73+E74+E75+E76</f>
        <v>7255652</v>
      </c>
    </row>
    <row r="73" spans="1:5" ht="48" customHeight="1">
      <c r="A73" s="26" t="s">
        <v>102</v>
      </c>
      <c r="B73" s="67"/>
      <c r="C73" s="28" t="s">
        <v>80</v>
      </c>
      <c r="D73" s="40">
        <v>3204151</v>
      </c>
      <c r="E73" s="40">
        <v>3327973</v>
      </c>
    </row>
    <row r="74" spans="1:5" ht="33" customHeight="1">
      <c r="A74" s="26" t="s">
        <v>103</v>
      </c>
      <c r="B74" s="68"/>
      <c r="C74" s="44" t="s">
        <v>81</v>
      </c>
      <c r="D74" s="45">
        <v>780395</v>
      </c>
      <c r="E74" s="45">
        <v>809011</v>
      </c>
    </row>
    <row r="75" spans="1:5" ht="35.25" customHeight="1">
      <c r="A75" s="26" t="s">
        <v>104</v>
      </c>
      <c r="B75" s="68"/>
      <c r="C75" s="44" t="s">
        <v>82</v>
      </c>
      <c r="D75" s="45">
        <v>2201790</v>
      </c>
      <c r="E75" s="45">
        <v>2285070</v>
      </c>
    </row>
    <row r="76" spans="1:5" ht="46.5" customHeight="1">
      <c r="A76" s="26" t="s">
        <v>105</v>
      </c>
      <c r="B76" s="68"/>
      <c r="C76" s="44" t="s">
        <v>83</v>
      </c>
      <c r="D76" s="45">
        <v>803190</v>
      </c>
      <c r="E76" s="45">
        <v>833598</v>
      </c>
    </row>
    <row r="77" spans="1:5" ht="53.25" customHeight="1">
      <c r="A77" s="26"/>
      <c r="B77" s="32" t="s">
        <v>69</v>
      </c>
      <c r="C77" s="27" t="s">
        <v>54</v>
      </c>
      <c r="D77" s="35">
        <f>D78</f>
        <v>330359</v>
      </c>
      <c r="E77" s="35">
        <f>E78</f>
        <v>330359</v>
      </c>
    </row>
    <row r="78" spans="1:5" ht="84.75" customHeight="1">
      <c r="A78" s="26" t="s">
        <v>106</v>
      </c>
      <c r="B78" s="53"/>
      <c r="C78" s="28" t="s">
        <v>76</v>
      </c>
      <c r="D78" s="40">
        <v>330359</v>
      </c>
      <c r="E78" s="40">
        <v>330359</v>
      </c>
    </row>
    <row r="79" spans="1:5" ht="35.25" customHeight="1">
      <c r="A79" s="26"/>
      <c r="B79" s="33" t="s">
        <v>70</v>
      </c>
      <c r="C79" s="27" t="s">
        <v>55</v>
      </c>
      <c r="D79" s="34">
        <f>D80+D81+D82+D83</f>
        <v>16984851</v>
      </c>
      <c r="E79" s="34">
        <f>E80+E81+E82+E83</f>
        <v>17522501</v>
      </c>
    </row>
    <row r="80" spans="1:5" ht="35.25" customHeight="1">
      <c r="A80" s="26" t="s">
        <v>107</v>
      </c>
      <c r="B80" s="73"/>
      <c r="C80" s="46" t="s">
        <v>87</v>
      </c>
      <c r="D80" s="45">
        <v>484019</v>
      </c>
      <c r="E80" s="45">
        <v>502723</v>
      </c>
    </row>
    <row r="81" spans="1:5" ht="35.25" customHeight="1">
      <c r="A81" s="26" t="s">
        <v>112</v>
      </c>
      <c r="B81" s="74"/>
      <c r="C81" s="47" t="s">
        <v>88</v>
      </c>
      <c r="D81" s="45">
        <v>366970</v>
      </c>
      <c r="E81" s="45">
        <v>380842</v>
      </c>
    </row>
    <row r="82" spans="1:5" ht="35.25" customHeight="1">
      <c r="A82" s="26" t="s">
        <v>111</v>
      </c>
      <c r="B82" s="74"/>
      <c r="C82" s="47" t="s">
        <v>89</v>
      </c>
      <c r="D82" s="45">
        <v>133862</v>
      </c>
      <c r="E82" s="45">
        <v>138936</v>
      </c>
    </row>
    <row r="83" spans="1:5" ht="69.75" customHeight="1">
      <c r="A83" s="26" t="s">
        <v>110</v>
      </c>
      <c r="B83" s="75"/>
      <c r="C83" s="47" t="s">
        <v>90</v>
      </c>
      <c r="D83" s="45">
        <v>16000000</v>
      </c>
      <c r="E83" s="45">
        <v>16500000</v>
      </c>
    </row>
    <row r="84" spans="2:5" ht="15.75">
      <c r="B84" s="7"/>
      <c r="C84" s="11"/>
      <c r="D84" s="11"/>
      <c r="E84" s="12"/>
    </row>
    <row r="85" spans="2:5" ht="15.75">
      <c r="B85" s="7"/>
      <c r="C85" s="11"/>
      <c r="D85" s="11"/>
      <c r="E85" s="12"/>
    </row>
    <row r="86" spans="2:5" ht="15.75">
      <c r="B86" s="7"/>
      <c r="C86" s="11"/>
      <c r="D86" s="11"/>
      <c r="E86" s="12"/>
    </row>
    <row r="87" spans="2:5" ht="15.75">
      <c r="B87" s="7"/>
      <c r="C87" s="11"/>
      <c r="D87" s="11"/>
      <c r="E87" s="12"/>
    </row>
    <row r="88" spans="2:5" ht="15.75">
      <c r="B88" s="7"/>
      <c r="C88" s="11"/>
      <c r="D88" s="11"/>
      <c r="E88" s="12"/>
    </row>
    <row r="89" spans="2:5" ht="15.75">
      <c r="B89" s="7"/>
      <c r="C89" s="11"/>
      <c r="D89" s="11"/>
      <c r="E89" s="12"/>
    </row>
    <row r="90" spans="2:5" ht="15.75">
      <c r="B90" s="7"/>
      <c r="C90" s="11"/>
      <c r="D90" s="11"/>
      <c r="E90" s="12"/>
    </row>
    <row r="91" spans="2:5" ht="15.75">
      <c r="B91" s="7"/>
      <c r="C91" s="11"/>
      <c r="D91" s="11"/>
      <c r="E91" s="12"/>
    </row>
    <row r="92" spans="2:5" ht="15.75">
      <c r="B92" s="7"/>
      <c r="C92" s="11"/>
      <c r="D92" s="11"/>
      <c r="E92" s="12"/>
    </row>
    <row r="93" spans="2:5" ht="15.75">
      <c r="B93" s="7"/>
      <c r="C93" s="11"/>
      <c r="D93" s="11"/>
      <c r="E93" s="12"/>
    </row>
    <row r="94" spans="2:5" ht="15.75">
      <c r="B94" s="7"/>
      <c r="C94" s="11"/>
      <c r="D94" s="11"/>
      <c r="E94" s="12"/>
    </row>
    <row r="95" spans="2:5" ht="15.75">
      <c r="B95" s="7"/>
      <c r="C95" s="11"/>
      <c r="D95" s="11"/>
      <c r="E95" s="12"/>
    </row>
    <row r="96" spans="2:5" ht="15.75">
      <c r="B96" s="7"/>
      <c r="C96" s="11"/>
      <c r="D96" s="11"/>
      <c r="E96" s="12"/>
    </row>
    <row r="97" spans="2:5" ht="15.75">
      <c r="B97" s="7"/>
      <c r="C97" s="11"/>
      <c r="D97" s="11"/>
      <c r="E97" s="12"/>
    </row>
    <row r="98" spans="2:5" ht="15.75">
      <c r="B98" s="7"/>
      <c r="C98" s="11"/>
      <c r="D98" s="11"/>
      <c r="E98" s="12"/>
    </row>
    <row r="99" spans="2:5" ht="15.75">
      <c r="B99" s="7"/>
      <c r="C99" s="11"/>
      <c r="D99" s="11"/>
      <c r="E99" s="12"/>
    </row>
    <row r="100" spans="2:5" ht="15.75">
      <c r="B100" s="7"/>
      <c r="C100" s="11"/>
      <c r="D100" s="11"/>
      <c r="E100" s="12"/>
    </row>
  </sheetData>
  <sheetProtection/>
  <mergeCells count="7">
    <mergeCell ref="D10:E10"/>
    <mergeCell ref="B12:E12"/>
    <mergeCell ref="B44:B61"/>
    <mergeCell ref="B64:B65"/>
    <mergeCell ref="B73:B76"/>
    <mergeCell ref="B80:B83"/>
    <mergeCell ref="B27:B41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Виноградова Ирина Володяевна</cp:lastModifiedBy>
  <cp:lastPrinted>2020-12-14T05:44:40Z</cp:lastPrinted>
  <dcterms:created xsi:type="dcterms:W3CDTF">2002-03-11T10:22:12Z</dcterms:created>
  <dcterms:modified xsi:type="dcterms:W3CDTF">2020-12-14T05:51:13Z</dcterms:modified>
  <cp:category/>
  <cp:version/>
  <cp:contentType/>
  <cp:contentStatus/>
</cp:coreProperties>
</file>