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4920" windowWidth="12120" windowHeight="7500" activeTab="0"/>
  </bookViews>
  <sheets>
    <sheet name="Уточн 2021  год Приложение 5 " sheetId="1" r:id="rId1"/>
  </sheets>
  <definedNames>
    <definedName name="_xlnm.Print_Titles" localSheetId="0">'Уточн 2021  год Приложение 5 '!$15:$15</definedName>
    <definedName name="_xlnm.Print_Area" localSheetId="0">'Уточн 2021  год Приложение 5 '!$A$1:$E$103</definedName>
  </definedNames>
  <calcPr fullCalcOnLoad="1"/>
</workbook>
</file>

<file path=xl/comments1.xml><?xml version="1.0" encoding="utf-8"?>
<comments xmlns="http://schemas.openxmlformats.org/spreadsheetml/2006/main">
  <authors>
    <author>И.В.Виноградова</author>
  </authors>
  <commentList>
    <comment ref="A15" authorId="0">
      <text>
        <r>
          <rPr>
            <b/>
            <sz val="8"/>
            <rFont val="Tahoma"/>
            <family val="2"/>
          </rPr>
          <t>И.В.Виноградова: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<sst xmlns="http://schemas.openxmlformats.org/spreadsheetml/2006/main" count="212" uniqueCount="211">
  <si>
    <t xml:space="preserve">Наименование </t>
  </si>
  <si>
    <t>Сумма
(рублей)</t>
  </si>
  <si>
    <t>№ п/п</t>
  </si>
  <si>
    <t>3.1.</t>
  </si>
  <si>
    <t>Иные межбюджетные трансферты</t>
  </si>
  <si>
    <t>2.1.</t>
  </si>
  <si>
    <t xml:space="preserve">Дотации на выравнивание бюджетной обеспеченности муниципальных районов </t>
  </si>
  <si>
    <t>3.2.</t>
  </si>
  <si>
    <t>3.3.</t>
  </si>
  <si>
    <t>3.4.</t>
  </si>
  <si>
    <t>3.5.</t>
  </si>
  <si>
    <t>3.6.</t>
  </si>
  <si>
    <t>1.1.</t>
  </si>
  <si>
    <t>Код бюджетной классификации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</si>
  <si>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</si>
  <si>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</si>
  <si>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</si>
  <si>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</si>
  <si>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1.</t>
  </si>
  <si>
    <t>Дотации бюджетам бюджетной системы Российской Федерации</t>
  </si>
  <si>
    <t>2.</t>
  </si>
  <si>
    <t>3.</t>
  </si>
  <si>
    <t>Субвенции бюджетам бюджетной системы Российской Федерации</t>
  </si>
  <si>
    <t xml:space="preserve">Субвенции бюджетам муниципальных районов на выполнение передаваемых полномочий субъектов Российской Федерации
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</si>
  <si>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</si>
  <si>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 xml:space="preserve">Субвенции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
</t>
  </si>
  <si>
    <t>Субвенции  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</si>
  <si>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Субвенции по организации и осуществлению деятельности по опеке и попечительству</t>
  </si>
  <si>
    <t>Субвенции по предоставлению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</si>
  <si>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>Субвенции на подготовку граждан,  выразивших  желание  стать опекунами или попечителями несовершеннолетних  граждан</t>
  </si>
  <si>
    <t>Субвенции по обеспечению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</t>
  </si>
  <si>
    <t>Субвенции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внутрирайонном транспорте (кроме такси), а также бесплатного проезда один раз в год к месту жительства и обратно к месту учебы</t>
  </si>
  <si>
    <t>Субвенции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</si>
  <si>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Субвенции по поддержке сельскохозяйственного производства</t>
  </si>
  <si>
    <t>Субвенции в сфере профилактики безнадзорности и правонарушений несовершеннолетних</t>
  </si>
  <si>
    <t>Субвенции в сфере жилищных отношений</t>
  </si>
  <si>
    <t>Субвенции в сфере обращения с безнадзорными животными на территории Ленинградской области</t>
  </si>
  <si>
    <t>Субвенции в области архивного дела</t>
  </si>
  <si>
    <t xml:space="preserve">Субвенции по расчету и предоставлению дотаций на выравнивание бюджетной обеспеченности поселений за счет средств областного бюджета Ленинградской области </t>
  </si>
  <si>
    <t>Субвенции по обеспечению постинтернатного сопровождения детей-сирот, детей, оставшихся без попечения родителей, лиц из числа детей-сирот и детей, оставшихся без попечения родителей, в Ленинградской области</t>
  </si>
  <si>
    <t xml:space="preserve"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
</t>
  </si>
  <si>
    <t xml:space="preserve"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</si>
  <si>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</si>
  <si>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
</t>
  </si>
  <si>
    <t xml:space="preserve">Субвенции бюджетам муниципальных районов на государственную регистрацию актов гражданского состояния
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</si>
  <si>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</si>
  <si>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 xml:space="preserve"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
</t>
  </si>
  <si>
    <t xml:space="preserve">Прочие межбюджетные трансферты, передаваемые бюджетам муниципальных районов
</t>
  </si>
  <si>
    <t>2 02 10000 00 0000 150</t>
  </si>
  <si>
    <t xml:space="preserve">2 02 15001 05 0000 150
</t>
  </si>
  <si>
    <t>2 02 30000 00 0000 150</t>
  </si>
  <si>
    <t xml:space="preserve">2 02 30024 05 0000 150
</t>
  </si>
  <si>
    <t xml:space="preserve">2 02 30027 05 0000 150
</t>
  </si>
  <si>
    <t xml:space="preserve">2 02 35082 05 0000 150
</t>
  </si>
  <si>
    <t xml:space="preserve">2 02 35120 05 0000 150
</t>
  </si>
  <si>
    <t xml:space="preserve">2 02 35260 05 0000 150
</t>
  </si>
  <si>
    <t xml:space="preserve">2 02 35930 05 0000 150
</t>
  </si>
  <si>
    <t>2 02 40000 00 0000 150</t>
  </si>
  <si>
    <t xml:space="preserve">2 02 40014 05 0000 150
</t>
  </si>
  <si>
    <t xml:space="preserve">2 02 45160 05 0000 150
</t>
  </si>
  <si>
    <t xml:space="preserve">2 02 49999 05 0000 150
</t>
  </si>
  <si>
    <t xml:space="preserve">Субвенции на осуществление отдельных государственных полномочий Ленинградской области в сфере административных правоотношений 
</t>
  </si>
  <si>
    <t>Субвенции  на осуществление отдельных государственных полномочий Ленинградской области по предоставлению единовременной денежной выплаты на проведение капитального ремонта жилых домов в соответствии с областным законом от 13 октября 2014 года № 62-оз "О предоставлении отдельным категориям граждан единовременной денежной выплаты на проведение капитального ремонта жилых домов"</t>
  </si>
  <si>
    <t>3.7.</t>
  </si>
  <si>
    <t>Иные межбюджетные трансферты  из бюджетов поселений  на выполнение части полномочий  (функций) по осуществлению внешнего  муниципального финансового контроля</t>
  </si>
  <si>
    <t>Иные межбюджетные трансферты из бюджетов поселений на исполнение части полномочий (функций) по обеспечению  бюджетного процесса в поселениях</t>
  </si>
  <si>
    <t>Иные межбюджетные трансферты  из бюджетов поселений на  выполнение полномочий (функций) по формированию архивных фондов сельских поселений</t>
  </si>
  <si>
    <t>Иные межбюджетные трансферты из бюджетов поселений на выполнение полномочий (функций) в сфере градостроительной деятельности поселений</t>
  </si>
  <si>
    <t>Иные межбюджетные трансферты  из бюджетов поселений  на выполнение части полномочий  (функций) по внутреннему финансовому контролю поселений</t>
  </si>
  <si>
    <t>3.8.</t>
  </si>
  <si>
    <t>3.9.</t>
  </si>
  <si>
    <t>3.10.</t>
  </si>
  <si>
    <t>Иные межбюджетные трансферты муниципального образования Волосовское городское поселение на исполнение части функций по обеспечению бюджетного процесса в поселении</t>
  </si>
  <si>
    <t>Иные межбюджетные трансферты муниципального образования Волосовское городское поселение на исполнение части функций в градостроительной сфере</t>
  </si>
  <si>
    <t>Иные межбюджетные трансферты муниципального образования Волосовское городское на выполнение части функций по внутреннему финансовому контролю</t>
  </si>
  <si>
    <t>Иные межбюджетные трансферты муниципального образования Волосовское городское поселение на финансовое обеспечение исполнения расходных обязательств муниципального образования в связи с функционированием единой администрации и ее структурных подразделений</t>
  </si>
  <si>
    <t>Иные межбюджетные трансферты  из бюджета городского поселения  на выполнение функций  по осуществлению внешнего  муниципального финансового контроля</t>
  </si>
  <si>
    <t>3.11.</t>
  </si>
  <si>
    <t xml:space="preserve"> 2 02 20000 00 0000 150</t>
  </si>
  <si>
    <t>Субсидии бюджетам бюджетной системы Российской Федерации (межбюджетные субсидии)</t>
  </si>
  <si>
    <t>3.12.</t>
  </si>
  <si>
    <t>4.</t>
  </si>
  <si>
    <t>4.1.</t>
  </si>
  <si>
    <t>4.2.</t>
  </si>
  <si>
    <t>4.3.</t>
  </si>
  <si>
    <t>4.4.</t>
  </si>
  <si>
    <t>4.5.</t>
  </si>
  <si>
    <t>4.6.</t>
  </si>
  <si>
    <t>4.11.</t>
  </si>
  <si>
    <t>4.10.</t>
  </si>
  <si>
    <t>4.9.</t>
  </si>
  <si>
    <t>4.8.</t>
  </si>
  <si>
    <t>4.7.</t>
  </si>
  <si>
    <t>3.25.</t>
  </si>
  <si>
    <t>3.24.</t>
  </si>
  <si>
    <t>3.20.</t>
  </si>
  <si>
    <t>3.21.</t>
  </si>
  <si>
    <t>3.22.</t>
  </si>
  <si>
    <t>3.23.</t>
  </si>
  <si>
    <t>3.13.</t>
  </si>
  <si>
    <t>3.14.</t>
  </si>
  <si>
    <t>3.15.</t>
  </si>
  <si>
    <t>3.16.</t>
  </si>
  <si>
    <t>3.17.</t>
  </si>
  <si>
    <t>3.18.</t>
  </si>
  <si>
    <t>3.19.</t>
  </si>
  <si>
    <t>2.2.</t>
  </si>
  <si>
    <t xml:space="preserve"> 2 02 29999 05 0000 150</t>
  </si>
  <si>
    <t>Прочие субсидии бюджетам муниципальных районов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</si>
  <si>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</si>
  <si>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</si>
  <si>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</si>
  <si>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</si>
  <si>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</si>
  <si>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</si>
  <si>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</si>
  <si>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</si>
  <si>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</si>
  <si>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</si>
  <si>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</si>
  <si>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</si>
  <si>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Субсидии  бюджетам муниципальных районов на организацию электронного и дистанционного обучения детей-инвалидов</t>
  </si>
  <si>
    <t xml:space="preserve">Субсидии бюджетам муниципальных районов Ленинградской области на развитие кадрового потенциала системы дошкольного,  общего и дополнительного образования  
</t>
  </si>
  <si>
    <t xml:space="preserve">Субсидии бюджетам муниципальных районов Ленинградской области на укрепление материально-технической базы организаций общего образования  </t>
  </si>
  <si>
    <t>Субсидии бюджетам муниципальных районов  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предпринимательства, действующих менее одного года, на организацию предпринимательской деятельности</t>
  </si>
  <si>
    <t>Субсидии  бюджетам муниципальных районов Ленинградской области на организацию отдыха детей, в каникулярное время</t>
  </si>
  <si>
    <t>Субсидии бюджетам муниципальных районов на мониторинг деятельности субъектов малого и среднего предпринимательства Ленинградской области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</si>
  <si>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</si>
  <si>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2 02 25097 05 0000  150</t>
  </si>
  <si>
    <t xml:space="preserve"> 2 02 20077 05 0000 150</t>
  </si>
  <si>
    <t>Субвенции на осуществление отдельных государственных полномочий Ленин-градской  области  по принятию решения об освобождении детей-сирот и детей, оставшихся без попечения родителей, а также лиц из числа детей-сирот и детей, оставшихся без попечения родителей, на период пребывания в организациях для детей-сирот и детей, оставшихся без по-печения родителей, в иных образователь-ных организациях, на военной службе по призыву, отбывающих срок наказания в виде лишения свободы, а также на период пребывания у опекунов (попечителей), в приемных семьях, в случае, если в жилом помещении не проживают другие члены семьи: от платы за пользование жилым помещением (плата за наем); от платы за содержание и ремонт жилого помещения, включающей в себя плату за услуги и ра-боты по управлению многоквартирным домом, содержанию и текущему ремонту общего имущества в многоквар-тирном доме; от платы за коммунальные услуги; от платы за определение техни-ческого состояния и оценку стоимости жилого помещения в случае передачи его в собственность</t>
  </si>
  <si>
    <t>Субсидии бюджетам муниципальных районов Ленинградской области на укрепление материально-технической базы организаций дополнительного образования</t>
  </si>
  <si>
    <t xml:space="preserve">Субсидии бюджетам муниципальных районов Ленинградской области на укрепление материально-технической базы организаций дошкольного образования 
</t>
  </si>
  <si>
    <t xml:space="preserve"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  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</si>
  <si>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</si>
  <si>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муниципальных районов на организацию отдыха детей, находящихся в трудной жизненной ситуации, в каникулярное время</t>
  </si>
  <si>
    <t>Субсидии бюджетам муниципальных районов  на реализацию комплекса мер по сохранению исторической памяти</t>
  </si>
  <si>
    <t xml:space="preserve"> </t>
  </si>
  <si>
    <t>Объем межбюджетных трансфертов бюджета муниципального образования Волосовский муниципальный район Ленинградской области, получаемых из других бюджетов бюджетной системы Российской Федерации, в  2021 году</t>
  </si>
  <si>
    <r>
      <t xml:space="preserve">Субсидии бюджетам муниципальных районов  на софинансирование капитальных вложений в объекты муниципальной собственности -  </t>
    </r>
    <r>
      <rPr>
        <i/>
        <sz val="12"/>
        <rFont val="Times New Roman"/>
        <family val="1"/>
      </rPr>
      <t>на  мероприятия по строительству и реконструкции объектов водоснабжения, водоотведения и очистки сточных вод</t>
    </r>
  </si>
  <si>
    <t>Субсидии бюджетам муниципальных районов  на софинансирование капитальных вложений в объекты муниципальной собственности, всего</t>
  </si>
  <si>
    <t xml:space="preserve"> Субвенции бюджетам муниципальных районов на осуществление отдельных государственных полномочий Ленинградской области по организации выплаты вознаграждения, причитающегося приемным родителям
</t>
  </si>
  <si>
    <t>Субвенции бюджетам муниципальных районов на осуществление отдельных государственных полномочий Ленинградской области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и(или) среднего общего образования</t>
  </si>
  <si>
    <r>
      <t xml:space="preserve">Субсидии бюджетам муниципальных районов  на софинансирование капитальных вложений в объекты муниципальной собственности -  </t>
    </r>
    <r>
      <rPr>
        <i/>
        <sz val="12"/>
        <rFont val="Times New Roman"/>
        <family val="1"/>
      </rPr>
      <t xml:space="preserve">на строительство (реконструкцию), включая проектирование автомобильных дорог общего пользования местного значения </t>
    </r>
  </si>
  <si>
    <t>Субсидии бюджетам муниципальных районов  на реновацию организаций общего образования в рамках подпрограммы "Развитие начального общего, основного общего и среднего общего образования детей Ленинградской области" госпрограммы Ленинградской области "Современное образование Ленинградской области"</t>
  </si>
  <si>
    <t>от 16 декабря 2020 года № 95</t>
  </si>
  <si>
    <t xml:space="preserve"> (в редакции решения совета депутатов </t>
  </si>
  <si>
    <t xml:space="preserve">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</t>
  </si>
  <si>
    <t xml:space="preserve"> 2 02 20216 05 0000 150</t>
  </si>
  <si>
    <t xml:space="preserve">Субсидия бюджетам муниципальных районов на поддержку отрасли культуры </t>
  </si>
  <si>
    <t xml:space="preserve"> 2 02 25519 05 0000  150</t>
  </si>
  <si>
    <t xml:space="preserve"> 2 02 25210 05 0000  150</t>
  </si>
  <si>
    <t xml:space="preserve"> 2 02 25169 05 0000  150</t>
  </si>
  <si>
    <t xml:space="preserve">Субсидии  бюджетам муниципальных районов на проведение кадастровых работ по образованию земельных участков из состава земель сельскохозяйственного назначения </t>
  </si>
  <si>
    <t>2.15.</t>
  </si>
  <si>
    <t>2.16.</t>
  </si>
  <si>
    <t>2.17.</t>
  </si>
  <si>
    <t>2.18.</t>
  </si>
  <si>
    <t>2.19.</t>
  </si>
  <si>
    <t>2.20.</t>
  </si>
  <si>
    <t>2.21.</t>
  </si>
  <si>
    <t xml:space="preserve">Субсидии бюджетам муниципальных районов на поддержку  развития общественной инфраструктуры муниципального значения в Ленинградской области </t>
  </si>
  <si>
    <t xml:space="preserve">Субсидии бюджетам муниципальных районов Ленинградской области на проведение капитального ремонта спортивных площадок (стадионов) общеобразовательных организаций </t>
  </si>
  <si>
    <t xml:space="preserve">2 02 35134 05 0000 150
</t>
  </si>
  <si>
    <t>3.26.</t>
  </si>
  <si>
    <t>3.27.</t>
  </si>
  <si>
    <t>3.28.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</si>
  <si>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</si>
  <si>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 xml:space="preserve">2 02 35303 05 0000 150
</t>
  </si>
  <si>
    <t xml:space="preserve">2 02 35304 05 0000 150
</t>
  </si>
  <si>
    <t>3.29.</t>
  </si>
  <si>
    <t xml:space="preserve">2 02 35469 05 0000 150
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</si>
  <si>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</si>
  <si>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</si>
  <si>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Субвенции бюджетам муниципальных районов на проведение Всероссийской переписи населения 2020 года
</t>
  </si>
  <si>
    <t>Субвенции  в сфере обращения с животными без владельцев на территории Ленинградской области</t>
  </si>
  <si>
    <t>Субсидии бюджетам муниципальных районов  на реновацию организаций дошкольного образования в рамках подпрограммы "Развитие дошкольного образования детей Ленинградской области" государственной программы Ленинградской области "Современное образование Ленинградской области"</t>
  </si>
  <si>
    <t>3.30.</t>
  </si>
  <si>
    <t>2.22.</t>
  </si>
  <si>
    <t xml:space="preserve">Иные межбюджетные трансферты бюджетам муниципальных районов из областного бюджета Ленинградской области на поощрение победителей (лауреатов) областного смотра-конкурса музеев образовательных организаций Ленинградской области в рамках подпрограммы "Развитие начального общего, основного общего и среднего общего образования детей в Ленинградской области" государственной программы Ленинградской области "Современное образование Ленинградской области" (ППЛО от 23.04.2021 года № 214)
</t>
  </si>
  <si>
    <t>4.12.</t>
  </si>
  <si>
    <t>1.2.</t>
  </si>
  <si>
    <t>2 02 19999 05 0000 150</t>
  </si>
  <si>
    <t xml:space="preserve">Прочие дотации бюджетам муниципальных районов </t>
  </si>
  <si>
    <t>2 18 00000 00 0000 150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</si>
  <si>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</si>
  <si>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2 18 60010 05 0000 150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</si>
  <si>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</si>
  <si>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1.3.</t>
  </si>
  <si>
    <t xml:space="preserve">2 02 15002 05 0000 150
</t>
  </si>
  <si>
    <t>Дотации бюджетам муниципальных районов на поддержку мер по обеспечению сбалансированности бюджетов</t>
  </si>
  <si>
    <t>5.</t>
  </si>
  <si>
    <t>4.13.</t>
  </si>
  <si>
    <t>Грант за достижение показателей деятельности органов исполнительной власти субъектов Российской Федерации (ППЛО от 06.08.2021 №509 "Об иных межбюджетных трансфертах бюджетам муниципальных образований Ленинградской области на цели поощрения муниципальных управленческих команд в 2021 году")</t>
  </si>
  <si>
    <t>4.14.</t>
  </si>
  <si>
    <t>Иные межбюджетные трансферты из бюджетов поселений на выполнение части полномочий по организации в границах поселения централизованного водоснабжения, водоотведения</t>
  </si>
  <si>
    <t>Дотации (гранты) бюджетам муниципальных районов за достижение показателей деятельности органов местного самоуправления</t>
  </si>
  <si>
    <t>1.4.</t>
  </si>
  <si>
    <t xml:space="preserve">2 02 16549 05 0000 150
</t>
  </si>
  <si>
    <t>Иные межбюджетные трансферты бюджетам муниципальных районов из областного бюджета Ленинградской области на поощрение победителей (лауреатов) Ленинградского областного конкурса "Школа года" в рамках государственной программы Ленинградской области "Современное образование Ленинградской области" (ППЛО от 22.04.2021 года № 688)</t>
  </si>
  <si>
    <t xml:space="preserve">Иные межбюджетные трансферты бюджетам муниципальных районов на поддержку социально ориентированных некоммерческих организаций Ленинградской области, осуществляющих социальную поддержку и защиту ветеранов войны, труда, Вооруженных Сил, правоохранительных органов, жителей блокадного Ленинграда и бывших малолетних узников фашистских лагерей
</t>
  </si>
  <si>
    <t>4.15.</t>
  </si>
  <si>
    <t>5.1.</t>
  </si>
  <si>
    <t xml:space="preserve">решением  совета депутатов </t>
  </si>
  <si>
    <t>муниципального образования</t>
  </si>
  <si>
    <t>Волосовский муниципальный  район</t>
  </si>
  <si>
    <t>Ленинградской  области</t>
  </si>
  <si>
    <t>УТВЕРЖДЕН</t>
  </si>
  <si>
    <t>Приложение 5</t>
  </si>
  <si>
    <t>Иные межбюджетные трансферты бюджетам муниципальных районов из областного бюджета Ленинградской области на поощрение победителей (победителя) областного конкурса по выявлению перспективных моделей государственно-общественного управления образованием  в рамках основного мероприятия 7.1 "Развитие системы независимой оценки качества образования" государственной программы Ленинградской области "Современное образование Ленинградской области" (ППЛО от 30.11.2021 года № 763)</t>
  </si>
  <si>
    <t xml:space="preserve"> от 15 декабря 2021 года № 161)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</si>
</sst>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?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4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Arial"/>
      <family val="2"/>
    </font>
    <font>
      <i/>
      <sz val="11"/>
      <name val="Times New Roman"/>
      <family val="1"/>
    </font>
    <font>
      <sz val="12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/>
    </xf>
    <xf numFmtId="175" fontId="1" fillId="33" borderId="0" xfId="0" applyNumberFormat="1" applyFont="1" applyFill="1" applyAlignment="1">
      <alignment/>
    </xf>
    <xf numFmtId="0" fontId="1" fillId="33" borderId="0" xfId="0" applyFont="1" applyFill="1" applyAlignment="1">
      <alignment horizontal="left" vertical="top"/>
    </xf>
    <xf numFmtId="0" fontId="1" fillId="33" borderId="0" xfId="0" applyFont="1" applyFill="1" applyAlignment="1">
      <alignment horizontal="center" vertical="top"/>
    </xf>
    <xf numFmtId="49" fontId="1" fillId="33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right"/>
    </xf>
    <xf numFmtId="0" fontId="6" fillId="33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center" vertical="top" wrapText="1"/>
    </xf>
    <xf numFmtId="49" fontId="6" fillId="33" borderId="11" xfId="0" applyNumberFormat="1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vertical="top"/>
    </xf>
    <xf numFmtId="0" fontId="7" fillId="33" borderId="11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5" fillId="33" borderId="11" xfId="0" applyFont="1" applyFill="1" applyBorder="1" applyAlignment="1">
      <alignment horizontal="left" vertical="top"/>
    </xf>
    <xf numFmtId="0" fontId="5" fillId="33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right" vertical="top"/>
    </xf>
    <xf numFmtId="0" fontId="7" fillId="33" borderId="11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horizontal="right" vertical="top"/>
    </xf>
    <xf numFmtId="0" fontId="1" fillId="33" borderId="11" xfId="0" applyFont="1" applyFill="1" applyBorder="1" applyAlignment="1">
      <alignment vertical="top" wrapText="1"/>
    </xf>
    <xf numFmtId="49" fontId="8" fillId="33" borderId="11" xfId="0" applyNumberFormat="1" applyFont="1" applyFill="1" applyBorder="1" applyAlignment="1">
      <alignment horizontal="left" vertical="top" wrapText="1"/>
    </xf>
    <xf numFmtId="49" fontId="8" fillId="33" borderId="12" xfId="0" applyNumberFormat="1" applyFont="1" applyFill="1" applyBorder="1" applyAlignment="1">
      <alignment horizontal="left" vertical="top" wrapText="1"/>
    </xf>
    <xf numFmtId="0" fontId="52" fillId="33" borderId="11" xfId="0" applyFont="1" applyFill="1" applyBorder="1" applyAlignment="1">
      <alignment horizontal="right" vertical="top"/>
    </xf>
    <xf numFmtId="49" fontId="8" fillId="0" borderId="11" xfId="0" applyNumberFormat="1" applyFont="1" applyBorder="1" applyAlignment="1" applyProtection="1">
      <alignment horizontal="left" vertical="top" wrapText="1"/>
      <protection/>
    </xf>
    <xf numFmtId="0" fontId="5" fillId="33" borderId="11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/>
    </xf>
    <xf numFmtId="0" fontId="1" fillId="33" borderId="13" xfId="0" applyFont="1" applyFill="1" applyBorder="1" applyAlignment="1">
      <alignment horizontal="center" vertical="top"/>
    </xf>
    <xf numFmtId="49" fontId="8" fillId="33" borderId="11" xfId="0" applyNumberFormat="1" applyFont="1" applyFill="1" applyBorder="1" applyAlignment="1" applyProtection="1">
      <alignment horizontal="left" vertical="top" wrapText="1"/>
      <protection/>
    </xf>
    <xf numFmtId="0" fontId="8" fillId="33" borderId="11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49" fontId="8" fillId="33" borderId="10" xfId="0" applyNumberFormat="1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top" wrapText="1"/>
    </xf>
    <xf numFmtId="4" fontId="6" fillId="33" borderId="11" xfId="0" applyNumberFormat="1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center" vertical="top" wrapText="1"/>
    </xf>
    <xf numFmtId="4" fontId="1" fillId="33" borderId="11" xfId="0" applyNumberFormat="1" applyFont="1" applyFill="1" applyBorder="1" applyAlignment="1" applyProtection="1">
      <alignment horizontal="center" vertical="top" wrapText="1"/>
      <protection/>
    </xf>
    <xf numFmtId="4" fontId="8" fillId="33" borderId="11" xfId="0" applyNumberFormat="1" applyFont="1" applyFill="1" applyBorder="1" applyAlignment="1" applyProtection="1">
      <alignment horizontal="center" vertical="top" wrapText="1"/>
      <protection/>
    </xf>
    <xf numFmtId="4" fontId="8" fillId="33" borderId="11" xfId="0" applyNumberFormat="1" applyFont="1" applyFill="1" applyBorder="1" applyAlignment="1">
      <alignment horizontal="center" vertical="top" wrapText="1"/>
    </xf>
    <xf numFmtId="4" fontId="8" fillId="0" borderId="11" xfId="0" applyNumberFormat="1" applyFont="1" applyFill="1" applyBorder="1" applyAlignment="1">
      <alignment horizontal="center" vertical="top" wrapText="1"/>
    </xf>
    <xf numFmtId="4" fontId="8" fillId="0" borderId="11" xfId="0" applyNumberFormat="1" applyFont="1" applyBorder="1" applyAlignment="1" applyProtection="1">
      <alignment horizontal="center" vertical="top" wrapText="1"/>
      <protection/>
    </xf>
    <xf numFmtId="4" fontId="6" fillId="33" borderId="12" xfId="0" applyNumberFormat="1" applyFont="1" applyFill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vertical="top" wrapText="1"/>
    </xf>
    <xf numFmtId="4" fontId="8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4" fontId="8" fillId="33" borderId="11" xfId="0" applyNumberFormat="1" applyFont="1" applyFill="1" applyBorder="1" applyAlignment="1">
      <alignment horizontal="center" vertical="top"/>
    </xf>
    <xf numFmtId="49" fontId="10" fillId="33" borderId="11" xfId="0" applyNumberFormat="1" applyFont="1" applyFill="1" applyBorder="1" applyAlignment="1">
      <alignment horizontal="left" vertical="top" wrapText="1"/>
    </xf>
    <xf numFmtId="4" fontId="1" fillId="33" borderId="14" xfId="53" applyNumberFormat="1" applyFont="1" applyFill="1" applyBorder="1" applyAlignment="1">
      <alignment horizontal="center" vertical="top"/>
      <protection/>
    </xf>
    <xf numFmtId="4" fontId="8" fillId="33" borderId="12" xfId="0" applyNumberFormat="1" applyFont="1" applyFill="1" applyBorder="1" applyAlignment="1">
      <alignment horizontal="center" vertical="top" wrapText="1"/>
    </xf>
    <xf numFmtId="4" fontId="6" fillId="33" borderId="11" xfId="0" applyNumberFormat="1" applyFont="1" applyFill="1" applyBorder="1" applyAlignment="1">
      <alignment horizontal="center" vertical="top"/>
    </xf>
    <xf numFmtId="4" fontId="8" fillId="33" borderId="10" xfId="0" applyNumberFormat="1" applyFont="1" applyFill="1" applyBorder="1" applyAlignment="1" applyProtection="1">
      <alignment horizontal="center" vertical="top" wrapText="1"/>
      <protection/>
    </xf>
    <xf numFmtId="0" fontId="5" fillId="33" borderId="13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7" fillId="33" borderId="14" xfId="0" applyFont="1" applyFill="1" applyBorder="1" applyAlignment="1">
      <alignment vertical="top"/>
    </xf>
    <xf numFmtId="0" fontId="1" fillId="0" borderId="11" xfId="0" applyFont="1" applyBorder="1" applyAlignment="1">
      <alignment vertical="top"/>
    </xf>
    <xf numFmtId="4" fontId="1" fillId="0" borderId="11" xfId="0" applyNumberFormat="1" applyFont="1" applyBorder="1" applyAlignment="1">
      <alignment horizontal="center" vertical="top"/>
    </xf>
    <xf numFmtId="0" fontId="1" fillId="33" borderId="13" xfId="0" applyFont="1" applyFill="1" applyBorder="1" applyAlignment="1">
      <alignment horizontal="center" vertical="top"/>
    </xf>
    <xf numFmtId="4" fontId="1" fillId="33" borderId="16" xfId="53" applyNumberFormat="1" applyFont="1" applyFill="1" applyBorder="1" applyAlignment="1">
      <alignment horizontal="center" vertical="top"/>
      <protection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top"/>
    </xf>
    <xf numFmtId="0" fontId="1" fillId="0" borderId="0" xfId="53" applyFont="1" applyBorder="1" applyAlignment="1">
      <alignment horizontal="left" vertical="top"/>
      <protection/>
    </xf>
    <xf numFmtId="0" fontId="1" fillId="33" borderId="0" xfId="0" applyFont="1" applyFill="1" applyBorder="1" applyAlignment="1">
      <alignment/>
    </xf>
    <xf numFmtId="0" fontId="11" fillId="0" borderId="0" xfId="53" applyFont="1" applyBorder="1" applyAlignment="1">
      <alignment horizontal="right"/>
      <protection/>
    </xf>
    <xf numFmtId="0" fontId="12" fillId="0" borderId="0" xfId="53" applyFont="1" applyBorder="1" applyAlignment="1">
      <alignment horizontal="right"/>
      <protection/>
    </xf>
    <xf numFmtId="0" fontId="2" fillId="33" borderId="0" xfId="0" applyFont="1" applyFill="1" applyAlignment="1">
      <alignment horizontal="center" vertical="top" wrapText="1"/>
    </xf>
    <xf numFmtId="0" fontId="52" fillId="33" borderId="12" xfId="0" applyFont="1" applyFill="1" applyBorder="1" applyAlignment="1">
      <alignment horizontal="center" vertical="top" wrapText="1"/>
    </xf>
    <xf numFmtId="0" fontId="52" fillId="33" borderId="13" xfId="0" applyFont="1" applyFill="1" applyBorder="1" applyAlignment="1">
      <alignment horizontal="center" vertical="top" wrapText="1"/>
    </xf>
    <xf numFmtId="0" fontId="52" fillId="33" borderId="10" xfId="0" applyFont="1" applyFill="1" applyBorder="1" applyAlignment="1">
      <alignment horizontal="center" vertical="top" wrapText="1"/>
    </xf>
    <xf numFmtId="0" fontId="52" fillId="33" borderId="12" xfId="0" applyFont="1" applyFill="1" applyBorder="1" applyAlignment="1">
      <alignment horizontal="center" vertical="top"/>
    </xf>
    <xf numFmtId="0" fontId="52" fillId="33" borderId="13" xfId="0" applyFont="1" applyFill="1" applyBorder="1" applyAlignment="1">
      <alignment horizontal="center" vertical="top"/>
    </xf>
    <xf numFmtId="0" fontId="52" fillId="33" borderId="10" xfId="0" applyFont="1" applyFill="1" applyBorder="1" applyAlignment="1">
      <alignment horizontal="center" vertical="top"/>
    </xf>
    <xf numFmtId="0" fontId="7" fillId="33" borderId="17" xfId="0" applyFont="1" applyFill="1" applyBorder="1" applyAlignment="1">
      <alignment horizontal="center" vertical="top"/>
    </xf>
    <xf numFmtId="0" fontId="7" fillId="33" borderId="14" xfId="0" applyFont="1" applyFill="1" applyBorder="1" applyAlignment="1">
      <alignment horizontal="center" vertical="top"/>
    </xf>
    <xf numFmtId="0" fontId="1" fillId="33" borderId="1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/>
    </xf>
    <xf numFmtId="0" fontId="1" fillId="33" borderId="12" xfId="0" applyFont="1" applyFill="1" applyBorder="1" applyAlignment="1">
      <alignment horizontal="center" vertical="top"/>
    </xf>
    <xf numFmtId="0" fontId="1" fillId="33" borderId="13" xfId="0" applyFont="1" applyFill="1" applyBorder="1" applyAlignment="1">
      <alignment horizontal="center" vertical="top"/>
    </xf>
    <xf numFmtId="0" fontId="1" fillId="0" borderId="0" xfId="53" applyFont="1" applyBorder="1" applyAlignment="1">
      <alignment horizontal="left" vertical="top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Я 9,10,11,1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outlinePr summaryBelow="0"/>
    <pageSetUpPr fitToPage="1"/>
  </sheetPr>
  <dimension ref="A1:G102"/>
  <sheetViews>
    <sheetView showGridLines="0" tabSelected="1" view="pageBreakPreview" zoomScale="90" zoomScaleSheetLayoutView="90" workbookViewId="0" topLeftCell="A1">
      <selection activeCell="D10" sqref="D10:E10"/>
    </sheetView>
  </sheetViews>
  <sheetFormatPr defaultColWidth="9.140625" defaultRowHeight="12.75" outlineLevelRow="2"/>
  <cols>
    <col min="1" max="1" width="7.28125" style="1" customWidth="1"/>
    <col min="2" max="2" width="24.421875" style="1" customWidth="1"/>
    <col min="3" max="3" width="77.57421875" style="2" customWidth="1"/>
    <col min="4" max="4" width="30.8515625" style="3" customWidth="1"/>
    <col min="5" max="5" width="8.00390625" style="1" customWidth="1"/>
    <col min="6" max="6" width="2.421875" style="1" customWidth="1"/>
    <col min="7" max="16384" width="9.140625" style="1" customWidth="1"/>
  </cols>
  <sheetData>
    <row r="1" ht="23.25" customHeight="1">
      <c r="D1" s="10" t="s">
        <v>208</v>
      </c>
    </row>
    <row r="2" spans="1:5" ht="15.75" customHeight="1">
      <c r="A2" s="62"/>
      <c r="B2" s="62"/>
      <c r="C2" s="63"/>
      <c r="D2" s="64" t="s">
        <v>207</v>
      </c>
      <c r="E2" s="66"/>
    </row>
    <row r="3" spans="1:5" ht="15.75" customHeight="1">
      <c r="A3" s="62"/>
      <c r="B3" s="62"/>
      <c r="C3" s="63"/>
      <c r="D3" s="85" t="s">
        <v>203</v>
      </c>
      <c r="E3" s="85"/>
    </row>
    <row r="4" spans="1:5" ht="15.75" customHeight="1">
      <c r="A4" s="62"/>
      <c r="B4" s="62"/>
      <c r="C4" s="63"/>
      <c r="D4" s="85" t="s">
        <v>204</v>
      </c>
      <c r="E4" s="85"/>
    </row>
    <row r="5" spans="1:5" ht="15.75" customHeight="1">
      <c r="A5" s="62"/>
      <c r="B5" s="62"/>
      <c r="C5" s="63"/>
      <c r="D5" s="85" t="s">
        <v>205</v>
      </c>
      <c r="E5" s="85"/>
    </row>
    <row r="6" spans="1:5" ht="15.75" customHeight="1">
      <c r="A6" s="62"/>
      <c r="B6" s="62"/>
      <c r="C6" s="63"/>
      <c r="D6" s="85" t="s">
        <v>206</v>
      </c>
      <c r="E6" s="85"/>
    </row>
    <row r="7" spans="1:5" ht="15.75" customHeight="1">
      <c r="A7" s="62"/>
      <c r="B7" s="62"/>
      <c r="C7" s="63"/>
      <c r="D7" s="85" t="s">
        <v>145</v>
      </c>
      <c r="E7" s="85"/>
    </row>
    <row r="8" spans="1:5" ht="5.25" customHeight="1">
      <c r="A8" s="62"/>
      <c r="B8" s="62"/>
      <c r="C8" s="63"/>
      <c r="D8" s="64"/>
      <c r="E8" s="67"/>
    </row>
    <row r="9" spans="1:5" ht="15.75" customHeight="1">
      <c r="A9" s="62"/>
      <c r="B9" s="62"/>
      <c r="C9" s="63"/>
      <c r="D9" s="85" t="s">
        <v>146</v>
      </c>
      <c r="E9" s="85"/>
    </row>
    <row r="10" spans="1:5" ht="15.75" customHeight="1">
      <c r="A10" s="62"/>
      <c r="B10" s="62"/>
      <c r="C10" s="63"/>
      <c r="D10" s="85" t="s">
        <v>210</v>
      </c>
      <c r="E10" s="85"/>
    </row>
    <row r="11" spans="1:5" ht="9.75" customHeight="1">
      <c r="A11" s="62"/>
      <c r="B11" s="62"/>
      <c r="C11" s="63"/>
      <c r="D11" s="65"/>
      <c r="E11" s="62"/>
    </row>
    <row r="12" spans="1:7" ht="12" customHeight="1">
      <c r="A12" s="5"/>
      <c r="B12" s="5"/>
      <c r="C12" s="5"/>
      <c r="D12" s="4" t="s">
        <v>137</v>
      </c>
      <c r="E12" s="5"/>
      <c r="F12" s="6"/>
      <c r="G12" s="5"/>
    </row>
    <row r="13" spans="1:7" ht="61.5" customHeight="1">
      <c r="A13" s="5"/>
      <c r="B13" s="68" t="s">
        <v>138</v>
      </c>
      <c r="C13" s="68"/>
      <c r="D13" s="68"/>
      <c r="E13" s="5"/>
      <c r="F13" s="5"/>
      <c r="G13" s="5"/>
    </row>
    <row r="14" spans="1:4" ht="8.25" customHeight="1">
      <c r="A14" s="5"/>
      <c r="B14" s="5"/>
      <c r="C14" s="7"/>
      <c r="D14" s="8"/>
    </row>
    <row r="15" spans="1:4" ht="31.5">
      <c r="A15" s="11" t="s">
        <v>2</v>
      </c>
      <c r="B15" s="12" t="s">
        <v>13</v>
      </c>
      <c r="C15" s="13" t="s">
        <v>0</v>
      </c>
      <c r="D15" s="13" t="s">
        <v>1</v>
      </c>
    </row>
    <row r="16" spans="1:4" ht="21" customHeight="1">
      <c r="A16" s="75" t="s">
        <v>14</v>
      </c>
      <c r="B16" s="76"/>
      <c r="C16" s="16" t="s">
        <v>15</v>
      </c>
      <c r="D16" s="51">
        <f>D17+D101</f>
        <v>1373377048.9</v>
      </c>
    </row>
    <row r="17" spans="1:4" ht="33" customHeight="1">
      <c r="A17" s="16"/>
      <c r="B17" s="57" t="s">
        <v>16</v>
      </c>
      <c r="C17" s="20" t="s">
        <v>17</v>
      </c>
      <c r="D17" s="51">
        <f>D18+D23+D48+D81</f>
        <v>1372706255.01</v>
      </c>
    </row>
    <row r="18" spans="1:4" ht="24.75" customHeight="1">
      <c r="A18" s="19" t="s">
        <v>18</v>
      </c>
      <c r="B18" s="15" t="s">
        <v>48</v>
      </c>
      <c r="C18" s="20" t="s">
        <v>19</v>
      </c>
      <c r="D18" s="36">
        <f>D19+D20+D22+D21</f>
        <v>142355800</v>
      </c>
    </row>
    <row r="19" spans="1:4" ht="32.25" customHeight="1" outlineLevel="2">
      <c r="A19" s="21" t="s">
        <v>12</v>
      </c>
      <c r="B19" s="27" t="s">
        <v>49</v>
      </c>
      <c r="C19" s="9" t="s">
        <v>6</v>
      </c>
      <c r="D19" s="37">
        <v>114574100</v>
      </c>
    </row>
    <row r="20" spans="1:4" ht="32.25" customHeight="1" outlineLevel="2">
      <c r="A20" s="21" t="s">
        <v>181</v>
      </c>
      <c r="B20" s="27" t="s">
        <v>189</v>
      </c>
      <c r="C20" s="18" t="s">
        <v>190</v>
      </c>
      <c r="D20" s="49">
        <v>20024500</v>
      </c>
    </row>
    <row r="21" spans="1:4" ht="32.25" customHeight="1" outlineLevel="2">
      <c r="A21" s="21" t="s">
        <v>188</v>
      </c>
      <c r="B21" s="27" t="s">
        <v>198</v>
      </c>
      <c r="C21" s="33" t="s">
        <v>196</v>
      </c>
      <c r="D21" s="61">
        <v>7007000</v>
      </c>
    </row>
    <row r="22" spans="1:4" ht="32.25" customHeight="1" outlineLevel="2">
      <c r="A22" s="21" t="s">
        <v>197</v>
      </c>
      <c r="B22" s="27" t="s">
        <v>182</v>
      </c>
      <c r="C22" s="9" t="s">
        <v>183</v>
      </c>
      <c r="D22" s="37">
        <v>750200</v>
      </c>
    </row>
    <row r="23" spans="1:4" ht="32.25" customHeight="1" outlineLevel="2">
      <c r="A23" s="19" t="s">
        <v>20</v>
      </c>
      <c r="B23" s="15" t="s">
        <v>78</v>
      </c>
      <c r="C23" s="20" t="s">
        <v>79</v>
      </c>
      <c r="D23" s="36">
        <f>D24+D27+D28+D29+D30+D31+D32</f>
        <v>287017676.32</v>
      </c>
    </row>
    <row r="24" spans="1:4" ht="33" customHeight="1" outlineLevel="2">
      <c r="A24" s="21"/>
      <c r="B24" s="17" t="s">
        <v>129</v>
      </c>
      <c r="C24" s="22" t="s">
        <v>140</v>
      </c>
      <c r="D24" s="37">
        <f>D25+D26</f>
        <v>6889420</v>
      </c>
    </row>
    <row r="25" spans="1:4" ht="66" customHeight="1" outlineLevel="2">
      <c r="A25" s="21" t="s">
        <v>5</v>
      </c>
      <c r="B25" s="81"/>
      <c r="C25" s="22" t="s">
        <v>139</v>
      </c>
      <c r="D25" s="45">
        <v>0</v>
      </c>
    </row>
    <row r="26" spans="1:4" ht="66" customHeight="1" outlineLevel="2">
      <c r="A26" s="21" t="s">
        <v>106</v>
      </c>
      <c r="B26" s="82"/>
      <c r="C26" s="22" t="s">
        <v>143</v>
      </c>
      <c r="D26" s="45">
        <v>6889420</v>
      </c>
    </row>
    <row r="27" spans="1:4" ht="68.25" customHeight="1" outlineLevel="2">
      <c r="A27" s="21" t="s">
        <v>109</v>
      </c>
      <c r="B27" s="17" t="s">
        <v>148</v>
      </c>
      <c r="C27" s="46" t="s">
        <v>147</v>
      </c>
      <c r="D27" s="37">
        <v>3427400</v>
      </c>
    </row>
    <row r="28" spans="1:4" ht="51.75" customHeight="1" outlineLevel="2">
      <c r="A28" s="21" t="s">
        <v>110</v>
      </c>
      <c r="B28" s="17" t="s">
        <v>128</v>
      </c>
      <c r="C28" s="33" t="s">
        <v>127</v>
      </c>
      <c r="D28" s="37">
        <v>1967350</v>
      </c>
    </row>
    <row r="29" spans="1:4" ht="50.25" customHeight="1" outlineLevel="2">
      <c r="A29" s="21" t="s">
        <v>111</v>
      </c>
      <c r="B29" s="17" t="s">
        <v>152</v>
      </c>
      <c r="C29" s="54" t="s">
        <v>133</v>
      </c>
      <c r="D29" s="37">
        <v>3146214.48</v>
      </c>
    </row>
    <row r="30" spans="1:4" ht="51.75" customHeight="1" outlineLevel="2">
      <c r="A30" s="21" t="s">
        <v>112</v>
      </c>
      <c r="B30" s="17" t="s">
        <v>151</v>
      </c>
      <c r="C30" s="33" t="s">
        <v>134</v>
      </c>
      <c r="D30" s="37">
        <v>1972613.08</v>
      </c>
    </row>
    <row r="31" spans="1:4" ht="28.5" customHeight="1" outlineLevel="2">
      <c r="A31" s="21" t="s">
        <v>113</v>
      </c>
      <c r="B31" s="17" t="s">
        <v>150</v>
      </c>
      <c r="C31" s="33" t="s">
        <v>149</v>
      </c>
      <c r="D31" s="37">
        <v>315000</v>
      </c>
    </row>
    <row r="32" spans="1:4" ht="24" customHeight="1" outlineLevel="2">
      <c r="A32" s="21"/>
      <c r="B32" s="27" t="s">
        <v>107</v>
      </c>
      <c r="C32" s="9" t="s">
        <v>108</v>
      </c>
      <c r="D32" s="44">
        <f>D33+D34+D35+D36+D37+D38+D39+D40+D41+D42+D43+D44+D45+D46+D47</f>
        <v>269299678.76</v>
      </c>
    </row>
    <row r="33" spans="1:4" ht="33.75" customHeight="1" outlineLevel="2">
      <c r="A33" s="21" t="s">
        <v>114</v>
      </c>
      <c r="B33" s="80"/>
      <c r="C33" s="32" t="s">
        <v>121</v>
      </c>
      <c r="D33" s="47">
        <v>804154</v>
      </c>
    </row>
    <row r="34" spans="1:4" ht="48.75" customHeight="1" outlineLevel="2">
      <c r="A34" s="21" t="s">
        <v>115</v>
      </c>
      <c r="B34" s="80"/>
      <c r="C34" s="32" t="s">
        <v>153</v>
      </c>
      <c r="D34" s="47">
        <v>219600</v>
      </c>
    </row>
    <row r="35" spans="1:4" ht="48" customHeight="1" outlineLevel="2">
      <c r="A35" s="21" t="s">
        <v>116</v>
      </c>
      <c r="B35" s="80"/>
      <c r="C35" s="32" t="s">
        <v>122</v>
      </c>
      <c r="D35" s="39">
        <v>252000</v>
      </c>
    </row>
    <row r="36" spans="1:4" ht="48" customHeight="1" outlineLevel="2">
      <c r="A36" s="21" t="s">
        <v>117</v>
      </c>
      <c r="B36" s="80"/>
      <c r="C36" s="32" t="s">
        <v>132</v>
      </c>
      <c r="D36" s="39">
        <v>1027700</v>
      </c>
    </row>
    <row r="37" spans="1:4" ht="39" customHeight="1" outlineLevel="2">
      <c r="A37" s="21" t="s">
        <v>118</v>
      </c>
      <c r="B37" s="80"/>
      <c r="C37" s="32" t="s">
        <v>123</v>
      </c>
      <c r="D37" s="39">
        <v>10557900</v>
      </c>
    </row>
    <row r="38" spans="1:4" ht="48" customHeight="1" outlineLevel="2">
      <c r="A38" s="21" t="s">
        <v>119</v>
      </c>
      <c r="B38" s="80"/>
      <c r="C38" s="32" t="s">
        <v>131</v>
      </c>
      <c r="D38" s="39">
        <v>1174300</v>
      </c>
    </row>
    <row r="39" spans="1:4" ht="84.75" customHeight="1" outlineLevel="2">
      <c r="A39" s="21" t="s">
        <v>120</v>
      </c>
      <c r="B39" s="80"/>
      <c r="C39" s="35" t="s">
        <v>124</v>
      </c>
      <c r="D39" s="39">
        <v>847500</v>
      </c>
    </row>
    <row r="40" spans="1:4" ht="38.25" customHeight="1" outlineLevel="2">
      <c r="A40" s="21" t="s">
        <v>154</v>
      </c>
      <c r="B40" s="80"/>
      <c r="C40" s="35" t="s">
        <v>125</v>
      </c>
      <c r="D40" s="39">
        <v>2331360</v>
      </c>
    </row>
    <row r="41" spans="1:4" ht="41.25" customHeight="1" outlineLevel="2">
      <c r="A41" s="21" t="s">
        <v>155</v>
      </c>
      <c r="B41" s="80"/>
      <c r="C41" s="35" t="s">
        <v>126</v>
      </c>
      <c r="D41" s="39">
        <v>110869</v>
      </c>
    </row>
    <row r="42" spans="1:4" ht="40.5" customHeight="1" outlineLevel="2">
      <c r="A42" s="21" t="s">
        <v>156</v>
      </c>
      <c r="B42" s="80"/>
      <c r="C42" s="34" t="s">
        <v>135</v>
      </c>
      <c r="D42" s="39">
        <v>2448740</v>
      </c>
    </row>
    <row r="43" spans="1:4" ht="33.75" customHeight="1" outlineLevel="2">
      <c r="A43" s="21" t="s">
        <v>157</v>
      </c>
      <c r="B43" s="80"/>
      <c r="C43" s="34" t="s">
        <v>136</v>
      </c>
      <c r="D43" s="39">
        <v>64000</v>
      </c>
    </row>
    <row r="44" spans="1:4" ht="79.5" customHeight="1" outlineLevel="2">
      <c r="A44" s="21" t="s">
        <v>158</v>
      </c>
      <c r="B44" s="80"/>
      <c r="C44" s="34" t="s">
        <v>144</v>
      </c>
      <c r="D44" s="52">
        <v>201611555.66</v>
      </c>
    </row>
    <row r="45" spans="1:4" ht="46.5" customHeight="1" outlineLevel="2">
      <c r="A45" s="21" t="s">
        <v>159</v>
      </c>
      <c r="B45" s="53"/>
      <c r="C45" s="34" t="s">
        <v>161</v>
      </c>
      <c r="D45" s="52">
        <v>9952100</v>
      </c>
    </row>
    <row r="46" spans="1:4" ht="46.5" customHeight="1" outlineLevel="2">
      <c r="A46" s="21" t="s">
        <v>160</v>
      </c>
      <c r="B46" s="55"/>
      <c r="C46" s="34" t="s">
        <v>162</v>
      </c>
      <c r="D46" s="52">
        <v>11013000</v>
      </c>
    </row>
    <row r="47" spans="1:4" ht="69" customHeight="1" outlineLevel="2">
      <c r="A47" s="21" t="s">
        <v>178</v>
      </c>
      <c r="B47" s="53"/>
      <c r="C47" s="34" t="s">
        <v>176</v>
      </c>
      <c r="D47" s="52">
        <v>26884900.1</v>
      </c>
    </row>
    <row r="48" spans="1:4" ht="29.25" customHeight="1" outlineLevel="2">
      <c r="A48" s="19" t="s">
        <v>21</v>
      </c>
      <c r="B48" s="15" t="s">
        <v>50</v>
      </c>
      <c r="C48" s="20" t="s">
        <v>22</v>
      </c>
      <c r="D48" s="36">
        <f>D49+D70+D73+D74+D75+D76+D77+D78+D79+D80</f>
        <v>912651138.64</v>
      </c>
    </row>
    <row r="49" spans="1:4" ht="35.25" customHeight="1" outlineLevel="2">
      <c r="A49" s="19"/>
      <c r="B49" s="27" t="s">
        <v>51</v>
      </c>
      <c r="C49" s="18" t="s">
        <v>23</v>
      </c>
      <c r="D49" s="44">
        <f>D50+D51+D52+D53+D54+D55+D56+D57+D58+D59+D60+D61+D62+D63+D64+D65+D66+D67+D68+D69</f>
        <v>807522314</v>
      </c>
    </row>
    <row r="50" spans="1:4" ht="25.5" customHeight="1" outlineLevel="2">
      <c r="A50" s="21" t="s">
        <v>3</v>
      </c>
      <c r="B50" s="69"/>
      <c r="C50" s="23" t="s">
        <v>37</v>
      </c>
      <c r="D50" s="40">
        <v>1506523</v>
      </c>
    </row>
    <row r="51" spans="1:4" ht="33.75" customHeight="1" outlineLevel="2">
      <c r="A51" s="21" t="s">
        <v>7</v>
      </c>
      <c r="B51" s="70"/>
      <c r="C51" s="23" t="s">
        <v>34</v>
      </c>
      <c r="D51" s="40">
        <v>1933255</v>
      </c>
    </row>
    <row r="52" spans="1:4" ht="52.5" customHeight="1" outlineLevel="2">
      <c r="A52" s="21" t="s">
        <v>8</v>
      </c>
      <c r="B52" s="70"/>
      <c r="C52" s="23" t="s">
        <v>25</v>
      </c>
      <c r="D52" s="47">
        <v>8237400</v>
      </c>
    </row>
    <row r="53" spans="1:4" ht="100.5" customHeight="1" outlineLevel="2">
      <c r="A53" s="21" t="s">
        <v>9</v>
      </c>
      <c r="B53" s="70"/>
      <c r="C53" s="23" t="s">
        <v>62</v>
      </c>
      <c r="D53" s="40">
        <v>1125000</v>
      </c>
    </row>
    <row r="54" spans="1:4" ht="39" customHeight="1" outlineLevel="2">
      <c r="A54" s="21" t="s">
        <v>10</v>
      </c>
      <c r="B54" s="70"/>
      <c r="C54" s="23" t="s">
        <v>36</v>
      </c>
      <c r="D54" s="40">
        <v>0</v>
      </c>
    </row>
    <row r="55" spans="1:4" ht="130.5" customHeight="1" outlineLevel="2">
      <c r="A55" s="21" t="s">
        <v>11</v>
      </c>
      <c r="B55" s="70"/>
      <c r="C55" s="23" t="s">
        <v>26</v>
      </c>
      <c r="D55" s="40">
        <v>340110000</v>
      </c>
    </row>
    <row r="56" spans="1:4" ht="108" customHeight="1" outlineLevel="2">
      <c r="A56" s="21" t="s">
        <v>63</v>
      </c>
      <c r="B56" s="70"/>
      <c r="C56" s="23" t="s">
        <v>24</v>
      </c>
      <c r="D56" s="47">
        <v>243202600</v>
      </c>
    </row>
    <row r="57" spans="1:4" ht="37.5" customHeight="1" outlineLevel="2">
      <c r="A57" s="21" t="s">
        <v>69</v>
      </c>
      <c r="B57" s="70"/>
      <c r="C57" s="23" t="s">
        <v>27</v>
      </c>
      <c r="D57" s="40">
        <v>6853000</v>
      </c>
    </row>
    <row r="58" spans="1:4" ht="26.25" customHeight="1" outlineLevel="2">
      <c r="A58" s="21" t="s">
        <v>70</v>
      </c>
      <c r="B58" s="70"/>
      <c r="C58" s="23" t="s">
        <v>35</v>
      </c>
      <c r="D58" s="40">
        <v>302800</v>
      </c>
    </row>
    <row r="59" spans="1:4" ht="104.25" customHeight="1" outlineLevel="2">
      <c r="A59" s="21" t="s">
        <v>71</v>
      </c>
      <c r="B59" s="70"/>
      <c r="C59" s="23" t="s">
        <v>28</v>
      </c>
      <c r="D59" s="40">
        <v>21803500</v>
      </c>
    </row>
    <row r="60" spans="1:4" ht="244.5" customHeight="1" outlineLevel="2">
      <c r="A60" s="21" t="s">
        <v>77</v>
      </c>
      <c r="B60" s="70"/>
      <c r="C60" s="23" t="s">
        <v>130</v>
      </c>
      <c r="D60" s="40">
        <v>1752800</v>
      </c>
    </row>
    <row r="61" spans="1:4" ht="32.25" customHeight="1" outlineLevel="2">
      <c r="A61" s="21" t="s">
        <v>80</v>
      </c>
      <c r="B61" s="70"/>
      <c r="C61" s="23" t="s">
        <v>33</v>
      </c>
      <c r="D61" s="40">
        <v>10609000</v>
      </c>
    </row>
    <row r="62" spans="1:4" ht="100.5" customHeight="1" outlineLevel="2">
      <c r="A62" s="21" t="s">
        <v>99</v>
      </c>
      <c r="B62" s="70"/>
      <c r="C62" s="23" t="s">
        <v>31</v>
      </c>
      <c r="D62" s="40">
        <v>548200</v>
      </c>
    </row>
    <row r="63" spans="1:4" ht="54.75" customHeight="1" outlineLevel="2">
      <c r="A63" s="21" t="s">
        <v>100</v>
      </c>
      <c r="B63" s="70"/>
      <c r="C63" s="23" t="s">
        <v>32</v>
      </c>
      <c r="D63" s="40">
        <v>0</v>
      </c>
    </row>
    <row r="64" spans="1:4" ht="57.75" customHeight="1" outlineLevel="2">
      <c r="A64" s="21" t="s">
        <v>101</v>
      </c>
      <c r="B64" s="70"/>
      <c r="C64" s="24" t="s">
        <v>38</v>
      </c>
      <c r="D64" s="50">
        <v>165915100</v>
      </c>
    </row>
    <row r="65" spans="1:4" ht="41.25" customHeight="1" outlineLevel="2">
      <c r="A65" s="21" t="s">
        <v>102</v>
      </c>
      <c r="B65" s="70"/>
      <c r="C65" s="23" t="s">
        <v>29</v>
      </c>
      <c r="D65" s="40">
        <v>1038800</v>
      </c>
    </row>
    <row r="66" spans="1:4" ht="93" customHeight="1" outlineLevel="2">
      <c r="A66" s="21" t="s">
        <v>103</v>
      </c>
      <c r="B66" s="70"/>
      <c r="C66" s="23" t="s">
        <v>30</v>
      </c>
      <c r="D66" s="40">
        <v>160000</v>
      </c>
    </row>
    <row r="67" spans="1:4" ht="52.5" customHeight="1" outlineLevel="2">
      <c r="A67" s="21" t="s">
        <v>104</v>
      </c>
      <c r="B67" s="70"/>
      <c r="C67" s="24" t="s">
        <v>39</v>
      </c>
      <c r="D67" s="50">
        <v>45900</v>
      </c>
    </row>
    <row r="68" spans="1:4" ht="39" customHeight="1" outlineLevel="2">
      <c r="A68" s="21" t="s">
        <v>105</v>
      </c>
      <c r="B68" s="70"/>
      <c r="C68" s="24" t="s">
        <v>61</v>
      </c>
      <c r="D68" s="50">
        <v>808736</v>
      </c>
    </row>
    <row r="69" spans="1:4" ht="39" customHeight="1" outlineLevel="2">
      <c r="A69" s="21" t="s">
        <v>95</v>
      </c>
      <c r="B69" s="71"/>
      <c r="C69" s="24" t="s">
        <v>175</v>
      </c>
      <c r="D69" s="50">
        <v>1569700</v>
      </c>
    </row>
    <row r="70" spans="1:4" ht="48.75" customHeight="1" outlineLevel="2">
      <c r="A70" s="25"/>
      <c r="B70" s="28" t="s">
        <v>52</v>
      </c>
      <c r="C70" s="22" t="s">
        <v>40</v>
      </c>
      <c r="D70" s="44">
        <f>D71+D72</f>
        <v>26054200</v>
      </c>
    </row>
    <row r="71" spans="1:4" ht="51" customHeight="1" outlineLevel="2">
      <c r="A71" s="21" t="s">
        <v>96</v>
      </c>
      <c r="B71" s="72"/>
      <c r="C71" s="48" t="s">
        <v>141</v>
      </c>
      <c r="D71" s="47">
        <v>8334100</v>
      </c>
    </row>
    <row r="72" spans="1:4" ht="125.25" customHeight="1" outlineLevel="2">
      <c r="A72" s="21" t="s">
        <v>97</v>
      </c>
      <c r="B72" s="74"/>
      <c r="C72" s="48" t="s">
        <v>142</v>
      </c>
      <c r="D72" s="40">
        <v>17720100</v>
      </c>
    </row>
    <row r="73" spans="1:4" ht="51" customHeight="1" outlineLevel="2">
      <c r="A73" s="21" t="s">
        <v>98</v>
      </c>
      <c r="B73" s="28" t="s">
        <v>53</v>
      </c>
      <c r="C73" s="22" t="s">
        <v>41</v>
      </c>
      <c r="D73" s="44">
        <v>27970163.17</v>
      </c>
    </row>
    <row r="74" spans="1:4" ht="51" customHeight="1" outlineLevel="2">
      <c r="A74" s="21" t="s">
        <v>94</v>
      </c>
      <c r="B74" s="28" t="s">
        <v>54</v>
      </c>
      <c r="C74" s="22" t="s">
        <v>42</v>
      </c>
      <c r="D74" s="49">
        <v>58700</v>
      </c>
    </row>
    <row r="75" spans="1:4" ht="96" customHeight="1" outlineLevel="2">
      <c r="A75" s="21" t="s">
        <v>93</v>
      </c>
      <c r="B75" s="28" t="s">
        <v>163</v>
      </c>
      <c r="C75" s="22" t="s">
        <v>167</v>
      </c>
      <c r="D75" s="49">
        <v>0</v>
      </c>
    </row>
    <row r="76" spans="1:4" ht="49.5" customHeight="1" outlineLevel="2">
      <c r="A76" s="21" t="s">
        <v>164</v>
      </c>
      <c r="B76" s="28" t="s">
        <v>55</v>
      </c>
      <c r="C76" s="22" t="s">
        <v>43</v>
      </c>
      <c r="D76" s="49">
        <v>330500</v>
      </c>
    </row>
    <row r="77" spans="1:4" ht="54" customHeight="1" outlineLevel="2">
      <c r="A77" s="21" t="s">
        <v>165</v>
      </c>
      <c r="B77" s="28" t="s">
        <v>168</v>
      </c>
      <c r="C77" s="22" t="s">
        <v>172</v>
      </c>
      <c r="D77" s="49">
        <v>17420760</v>
      </c>
    </row>
    <row r="78" spans="1:4" ht="57.75" customHeight="1" outlineLevel="2">
      <c r="A78" s="21" t="s">
        <v>166</v>
      </c>
      <c r="B78" s="28" t="s">
        <v>169</v>
      </c>
      <c r="C78" s="22" t="s">
        <v>173</v>
      </c>
      <c r="D78" s="49">
        <v>30241600</v>
      </c>
    </row>
    <row r="79" spans="1:4" ht="33" customHeight="1" outlineLevel="2">
      <c r="A79" s="21" t="s">
        <v>170</v>
      </c>
      <c r="B79" s="28" t="s">
        <v>171</v>
      </c>
      <c r="C79" s="22" t="s">
        <v>174</v>
      </c>
      <c r="D79" s="49">
        <v>778700</v>
      </c>
    </row>
    <row r="80" spans="1:4" ht="33" customHeight="1" outlineLevel="2">
      <c r="A80" s="21" t="s">
        <v>177</v>
      </c>
      <c r="B80" s="28" t="s">
        <v>56</v>
      </c>
      <c r="C80" s="22" t="s">
        <v>44</v>
      </c>
      <c r="D80" s="49">
        <v>2274201.47</v>
      </c>
    </row>
    <row r="81" spans="1:4" ht="21" customHeight="1">
      <c r="A81" s="19" t="s">
        <v>81</v>
      </c>
      <c r="B81" s="29" t="s">
        <v>57</v>
      </c>
      <c r="C81" s="14" t="s">
        <v>4</v>
      </c>
      <c r="D81" s="43">
        <f>D82+D89+D94</f>
        <v>30681640.049999997</v>
      </c>
    </row>
    <row r="82" spans="1:4" ht="48" customHeight="1">
      <c r="A82" s="25"/>
      <c r="B82" s="28" t="s">
        <v>58</v>
      </c>
      <c r="C82" s="22" t="s">
        <v>45</v>
      </c>
      <c r="D82" s="44">
        <f>D83+D84+D85+D86+D87+D88</f>
        <v>7470349.67</v>
      </c>
    </row>
    <row r="83" spans="1:4" ht="48.75" customHeight="1">
      <c r="A83" s="21" t="s">
        <v>82</v>
      </c>
      <c r="B83" s="83"/>
      <c r="C83" s="23" t="s">
        <v>65</v>
      </c>
      <c r="D83" s="41">
        <v>3182608.73</v>
      </c>
    </row>
    <row r="84" spans="1:4" ht="36.75" customHeight="1">
      <c r="A84" s="21" t="s">
        <v>83</v>
      </c>
      <c r="B84" s="84"/>
      <c r="C84" s="26" t="s">
        <v>66</v>
      </c>
      <c r="D84" s="42">
        <v>762215</v>
      </c>
    </row>
    <row r="85" spans="1:4" ht="40.5" customHeight="1">
      <c r="A85" s="21" t="s">
        <v>84</v>
      </c>
      <c r="B85" s="84"/>
      <c r="C85" s="26" t="s">
        <v>67</v>
      </c>
      <c r="D85" s="42">
        <v>2386541.16</v>
      </c>
    </row>
    <row r="86" spans="1:4" ht="47.25" customHeight="1">
      <c r="A86" s="21" t="s">
        <v>85</v>
      </c>
      <c r="B86" s="84"/>
      <c r="C86" s="26" t="s">
        <v>68</v>
      </c>
      <c r="D86" s="42">
        <v>802972.26</v>
      </c>
    </row>
    <row r="87" spans="1:4" ht="47.25" customHeight="1">
      <c r="A87" s="21" t="s">
        <v>86</v>
      </c>
      <c r="B87" s="60"/>
      <c r="C87" s="31" t="s">
        <v>64</v>
      </c>
      <c r="D87" s="39">
        <v>196028.52</v>
      </c>
    </row>
    <row r="88" spans="1:4" ht="48.75" customHeight="1">
      <c r="A88" s="21" t="s">
        <v>87</v>
      </c>
      <c r="B88" s="30"/>
      <c r="C88" s="31" t="s">
        <v>195</v>
      </c>
      <c r="D88" s="39">
        <v>139984</v>
      </c>
    </row>
    <row r="89" spans="1:4" ht="53.25" customHeight="1">
      <c r="A89" s="25"/>
      <c r="B89" s="28" t="s">
        <v>59</v>
      </c>
      <c r="C89" s="22" t="s">
        <v>46</v>
      </c>
      <c r="D89" s="38">
        <f>D90+D93+D92+D91</f>
        <v>828548</v>
      </c>
    </row>
    <row r="90" spans="1:4" ht="99" customHeight="1">
      <c r="A90" s="21" t="s">
        <v>92</v>
      </c>
      <c r="B90" s="72"/>
      <c r="C90" s="23" t="s">
        <v>200</v>
      </c>
      <c r="D90" s="40">
        <v>328548</v>
      </c>
    </row>
    <row r="91" spans="1:4" ht="129" customHeight="1">
      <c r="A91" s="21" t="s">
        <v>91</v>
      </c>
      <c r="B91" s="73"/>
      <c r="C91" s="23" t="s">
        <v>179</v>
      </c>
      <c r="D91" s="40">
        <v>100000</v>
      </c>
    </row>
    <row r="92" spans="1:4" ht="84.75" customHeight="1">
      <c r="A92" s="21" t="s">
        <v>90</v>
      </c>
      <c r="B92" s="73"/>
      <c r="C92" s="23" t="s">
        <v>199</v>
      </c>
      <c r="D92" s="40">
        <v>300000</v>
      </c>
    </row>
    <row r="93" spans="1:4" ht="129.75" customHeight="1">
      <c r="A93" s="21" t="s">
        <v>89</v>
      </c>
      <c r="B93" s="74"/>
      <c r="C93" s="23" t="s">
        <v>209</v>
      </c>
      <c r="D93" s="40">
        <v>100000</v>
      </c>
    </row>
    <row r="94" spans="1:4" ht="35.25" customHeight="1">
      <c r="A94" s="21"/>
      <c r="B94" s="28" t="s">
        <v>60</v>
      </c>
      <c r="C94" s="22" t="s">
        <v>47</v>
      </c>
      <c r="D94" s="44">
        <f>D95+D96+D97+D98+D99+D100</f>
        <v>22382742.38</v>
      </c>
    </row>
    <row r="95" spans="1:4" ht="47.25" customHeight="1">
      <c r="A95" s="21" t="s">
        <v>89</v>
      </c>
      <c r="B95" s="77"/>
      <c r="C95" s="32" t="s">
        <v>72</v>
      </c>
      <c r="D95" s="39">
        <v>586885.27</v>
      </c>
    </row>
    <row r="96" spans="1:4" ht="49.5" customHeight="1">
      <c r="A96" s="21" t="s">
        <v>88</v>
      </c>
      <c r="B96" s="78"/>
      <c r="C96" s="32" t="s">
        <v>73</v>
      </c>
      <c r="D96" s="39">
        <v>397756.89</v>
      </c>
    </row>
    <row r="97" spans="1:4" ht="52.5" customHeight="1">
      <c r="A97" s="21" t="s">
        <v>180</v>
      </c>
      <c r="B97" s="78"/>
      <c r="C97" s="32" t="s">
        <v>74</v>
      </c>
      <c r="D97" s="39">
        <v>133828.74</v>
      </c>
    </row>
    <row r="98" spans="1:4" ht="69" customHeight="1">
      <c r="A98" s="21" t="s">
        <v>192</v>
      </c>
      <c r="B98" s="78"/>
      <c r="C98" s="32" t="s">
        <v>75</v>
      </c>
      <c r="D98" s="39">
        <v>18000000</v>
      </c>
    </row>
    <row r="99" spans="1:4" ht="54" customHeight="1">
      <c r="A99" s="21" t="s">
        <v>194</v>
      </c>
      <c r="B99" s="78"/>
      <c r="C99" s="23" t="s">
        <v>76</v>
      </c>
      <c r="D99" s="40">
        <v>32671.48</v>
      </c>
    </row>
    <row r="100" spans="1:4" ht="84.75" customHeight="1">
      <c r="A100" s="21" t="s">
        <v>201</v>
      </c>
      <c r="B100" s="79"/>
      <c r="C100" s="23" t="s">
        <v>193</v>
      </c>
      <c r="D100" s="40">
        <v>3231600</v>
      </c>
    </row>
    <row r="101" spans="1:4" ht="80.25" customHeight="1">
      <c r="A101" s="19" t="s">
        <v>191</v>
      </c>
      <c r="B101" s="29" t="s">
        <v>184</v>
      </c>
      <c r="C101" s="11" t="s">
        <v>185</v>
      </c>
      <c r="D101" s="36">
        <f>D102</f>
        <v>670793.89</v>
      </c>
    </row>
    <row r="102" spans="1:4" ht="48.75" customHeight="1">
      <c r="A102" s="21" t="s">
        <v>202</v>
      </c>
      <c r="B102" s="58" t="s">
        <v>186</v>
      </c>
      <c r="C102" s="56" t="s">
        <v>187</v>
      </c>
      <c r="D102" s="59">
        <v>670793.89</v>
      </c>
    </row>
  </sheetData>
  <sheetProtection/>
  <mergeCells count="16">
    <mergeCell ref="D10:E10"/>
    <mergeCell ref="D3:E3"/>
    <mergeCell ref="D4:E4"/>
    <mergeCell ref="D5:E5"/>
    <mergeCell ref="D6:E6"/>
    <mergeCell ref="D7:E7"/>
    <mergeCell ref="D9:E9"/>
    <mergeCell ref="B13:D13"/>
    <mergeCell ref="B50:B69"/>
    <mergeCell ref="B90:B93"/>
    <mergeCell ref="A16:B16"/>
    <mergeCell ref="B95:B100"/>
    <mergeCell ref="B33:B44"/>
    <mergeCell ref="B25:B26"/>
    <mergeCell ref="B71:B72"/>
    <mergeCell ref="B83:B86"/>
  </mergeCells>
  <printOptions/>
  <pageMargins left="0.7874015748031497" right="0.3937007874015748" top="0.35433070866141736" bottom="0.4330708661417323" header="0" footer="0"/>
  <pageSetup fitToHeight="0" fitToWidth="1" horizontalDpi="600" verticalDpi="600" orientation="portrait" paperSize="9" scale="62" r:id="rId3"/>
  <headerFooter alignWithMargins="0">
    <oddHeader>&amp;C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Виноградова Ирина Володяевна</cp:lastModifiedBy>
  <cp:lastPrinted>2021-12-02T12:39:36Z</cp:lastPrinted>
  <dcterms:created xsi:type="dcterms:W3CDTF">2002-03-11T10:22:12Z</dcterms:created>
  <dcterms:modified xsi:type="dcterms:W3CDTF">2021-12-09T12:11:38Z</dcterms:modified>
  <cp:category/>
  <cp:version/>
  <cp:contentType/>
  <cp:contentStatus/>
</cp:coreProperties>
</file>